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4b7de81fe9ec0305/Desktop/August 2021/"/>
    </mc:Choice>
  </mc:AlternateContent>
  <xr:revisionPtr revIDLastSave="47" documentId="8_{61BDE6E3-F595-4AEB-895E-3933299E59C4}" xr6:coauthVersionLast="47" xr6:coauthVersionMax="47" xr10:uidLastSave="{0B451F87-D39D-4F77-BB70-26C5DEFD7416}"/>
  <bookViews>
    <workbookView xWindow="-120" yWindow="-120" windowWidth="25440" windowHeight="15390" xr2:uid="{00000000-000D-0000-FFFF-FFFF00000000}"/>
  </bookViews>
  <sheets>
    <sheet name="Sheet1" sheetId="1" r:id="rId1"/>
    <sheet name="Sheet3" sheetId="3" r:id="rId2"/>
  </sheets>
  <definedNames>
    <definedName name="_xlnm.Print_Area" localSheetId="0">Sheet1!$B$2:$S$53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3" i="1" l="1"/>
  <c r="J27" i="3" l="1"/>
  <c r="R12" i="1" l="1"/>
  <c r="R43" i="1" l="1"/>
  <c r="R44" i="1" s="1"/>
  <c r="Q43" i="1" l="1"/>
  <c r="Q12" i="1"/>
  <c r="S15" i="1" l="1"/>
  <c r="P43" i="1" l="1"/>
  <c r="P12" i="1"/>
  <c r="P44" i="1" l="1"/>
  <c r="L43" i="1" l="1"/>
  <c r="L12" i="1"/>
  <c r="L44" i="1" l="1"/>
  <c r="O43" i="1"/>
  <c r="O12" i="1"/>
  <c r="N43" i="1"/>
  <c r="M43" i="1"/>
  <c r="N12" i="1"/>
  <c r="M12" i="1"/>
  <c r="M44" i="1" l="1"/>
  <c r="N44" i="1"/>
  <c r="O44" i="1"/>
  <c r="K43" i="1"/>
  <c r="J43" i="1"/>
  <c r="I43" i="1"/>
  <c r="H43" i="1"/>
  <c r="F43" i="1"/>
  <c r="E43" i="1"/>
  <c r="D43" i="1"/>
  <c r="G43" i="1" l="1"/>
  <c r="K12" i="1"/>
  <c r="J12" i="1"/>
  <c r="I12" i="1"/>
  <c r="H12" i="1"/>
  <c r="G12" i="1"/>
  <c r="F12" i="1"/>
  <c r="F44" i="1" s="1"/>
  <c r="E12" i="1"/>
  <c r="E44" i="1" s="1"/>
  <c r="D12" i="1"/>
  <c r="D44" i="1" s="1"/>
  <c r="G44" i="1" l="1"/>
  <c r="K44" i="1"/>
  <c r="J44" i="1"/>
  <c r="I44" i="1" s="1"/>
  <c r="H44" i="1" s="1"/>
  <c r="S12" i="1"/>
  <c r="S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1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Dividend</t>
        </r>
      </text>
    </comment>
  </commentList>
</comments>
</file>

<file path=xl/sharedStrings.xml><?xml version="1.0" encoding="utf-8"?>
<sst xmlns="http://schemas.openxmlformats.org/spreadsheetml/2006/main" count="75" uniqueCount="75">
  <si>
    <t>REVISED 7/23/19</t>
  </si>
  <si>
    <t>C</t>
  </si>
  <si>
    <t>INCOME</t>
  </si>
  <si>
    <t>FEB</t>
  </si>
  <si>
    <t>MAR</t>
  </si>
  <si>
    <t>APR</t>
  </si>
  <si>
    <t>MAY</t>
  </si>
  <si>
    <t>JUN</t>
  </si>
  <si>
    <t>JUL</t>
  </si>
  <si>
    <t>AUG</t>
  </si>
  <si>
    <t>SEP</t>
  </si>
  <si>
    <t>2014 BUDGET</t>
  </si>
  <si>
    <t>2% pay increase</t>
  </si>
  <si>
    <t>2.5% pay increase</t>
  </si>
  <si>
    <t>3% pay increase</t>
  </si>
  <si>
    <t xml:space="preserve">CURRENT YEAR BUDGET </t>
  </si>
  <si>
    <t>CURRENT YEAR ESTIMATE PROPERTY TAX BASED</t>
  </si>
  <si>
    <t xml:space="preserve"> 2019-2020 COW OFFER OF 14% OF OPERATIONS BUDGET + $125,000.00 FOR APPARATUS</t>
  </si>
  <si>
    <t>Bank Adjustment</t>
  </si>
  <si>
    <t>Donations</t>
  </si>
  <si>
    <t>Credit Card Rebate</t>
  </si>
  <si>
    <t>Other Income</t>
  </si>
  <si>
    <t>TOTAL INCOME</t>
  </si>
  <si>
    <t>EXPENSES</t>
  </si>
  <si>
    <t>PAYROLL EXPENSES</t>
  </si>
  <si>
    <t xml:space="preserve">Payroll </t>
  </si>
  <si>
    <t>Taxes</t>
  </si>
  <si>
    <t>INSURANCE EXPENSES</t>
  </si>
  <si>
    <t>Workers Comp</t>
  </si>
  <si>
    <t>Commercial Package</t>
  </si>
  <si>
    <t xml:space="preserve">Station </t>
  </si>
  <si>
    <t>Vehicles</t>
  </si>
  <si>
    <t>EMERGENCY SERVICES</t>
  </si>
  <si>
    <t>Operations</t>
  </si>
  <si>
    <t>Dispatch Services</t>
  </si>
  <si>
    <t xml:space="preserve">Fire Station </t>
  </si>
  <si>
    <t>N/A</t>
  </si>
  <si>
    <t>Financing Options</t>
  </si>
  <si>
    <t>ADMINISTRATIVE EXPENSES</t>
  </si>
  <si>
    <t>Advertising</t>
  </si>
  <si>
    <t>Audit</t>
  </si>
  <si>
    <t>15 year note</t>
  </si>
  <si>
    <t>Bank Charges</t>
  </si>
  <si>
    <t>Dues &amp; Subcriptions</t>
  </si>
  <si>
    <t>Legal</t>
  </si>
  <si>
    <t>Board Expense</t>
  </si>
  <si>
    <t>PCAD</t>
  </si>
  <si>
    <t>20 year note</t>
  </si>
  <si>
    <t>Station Rent</t>
  </si>
  <si>
    <t>Travel &amp; Training</t>
  </si>
  <si>
    <t>CAPITAL EXPENSES</t>
  </si>
  <si>
    <t>TBD</t>
  </si>
  <si>
    <t>DEBT SERVICE</t>
  </si>
  <si>
    <t>Equipment</t>
  </si>
  <si>
    <t>Interest</t>
  </si>
  <si>
    <t>TOTAL EXPENSES</t>
  </si>
  <si>
    <t>INVESTMENT FUND</t>
  </si>
  <si>
    <t>BANK ACCOUNT BALANCES</t>
  </si>
  <si>
    <t>Cost of ESD Fire Empoyeees</t>
  </si>
  <si>
    <t>Salaries</t>
  </si>
  <si>
    <t>FICA</t>
  </si>
  <si>
    <t>Health Ins.</t>
  </si>
  <si>
    <t>Worker's Comp</t>
  </si>
  <si>
    <t>Additional Cost in Chief's Budget</t>
  </si>
  <si>
    <t>Real Property</t>
  </si>
  <si>
    <t xml:space="preserve">New Station </t>
  </si>
  <si>
    <t>Maintenance &amp; Utlties (new station)</t>
  </si>
  <si>
    <t>VIT (Vehichle Inventory Tax)</t>
  </si>
  <si>
    <t xml:space="preserve">Property Tax Receipts </t>
  </si>
  <si>
    <t>Interest Income (checking accts)</t>
  </si>
  <si>
    <t xml:space="preserve">PARKER COUNTY EMERGENCY SERVICES DISTRICT # 3  </t>
  </si>
  <si>
    <t>Service Contract(City of Weatherford)</t>
  </si>
  <si>
    <t>TRANSFER TO RESERVES</t>
  </si>
  <si>
    <t>ADOPTED BUDGET 2021-2022</t>
  </si>
  <si>
    <t>This budget reflect a 7.8834% increase from the previous year ($140,979.42)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</si>
</sst>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24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rgb="FFFF000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4"/>
      <name val="Aparajita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i/>
      <u/>
      <sz val="18"/>
      <name val="Arial"/>
      <family val="2"/>
    </font>
    <font>
      <b/>
      <i/>
      <sz val="18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1">
    <xf numFmtId="0" fontId="0" fillId="0" borderId="0" xfId="0"/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2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/>
    <xf numFmtId="4" fontId="4" fillId="0" borderId="2" xfId="0" applyNumberFormat="1" applyFont="1" applyFill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3" fillId="0" borderId="7" xfId="1" applyNumberFormat="1" applyFont="1" applyBorder="1" applyAlignment="1" applyProtection="1">
      <alignment horizontal="right"/>
      <protection locked="0"/>
    </xf>
    <xf numFmtId="4" fontId="4" fillId="0" borderId="3" xfId="0" applyNumberFormat="1" applyFont="1" applyBorder="1" applyAlignment="1"/>
    <xf numFmtId="4" fontId="3" fillId="0" borderId="8" xfId="0" applyNumberFormat="1" applyFont="1" applyBorder="1" applyAlignment="1" applyProtection="1">
      <protection locked="0"/>
    </xf>
    <xf numFmtId="4" fontId="4" fillId="0" borderId="3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3" fillId="0" borderId="11" xfId="0" applyNumberFormat="1" applyFont="1" applyBorder="1" applyAlignment="1" applyProtection="1">
      <protection locked="0"/>
    </xf>
    <xf numFmtId="4" fontId="4" fillId="0" borderId="12" xfId="0" applyNumberFormat="1" applyFont="1" applyBorder="1" applyAlignment="1">
      <alignment horizontal="right"/>
    </xf>
    <xf numFmtId="4" fontId="3" fillId="0" borderId="14" xfId="1" applyNumberFormat="1" applyFont="1" applyBorder="1" applyAlignment="1" applyProtection="1">
      <alignment horizontal="right"/>
      <protection locked="0"/>
    </xf>
    <xf numFmtId="4" fontId="4" fillId="0" borderId="15" xfId="1" applyNumberFormat="1" applyFont="1" applyFill="1" applyBorder="1" applyAlignment="1">
      <alignment horizontal="right"/>
    </xf>
    <xf numFmtId="4" fontId="4" fillId="0" borderId="16" xfId="1" applyNumberFormat="1" applyFont="1" applyBorder="1" applyAlignment="1">
      <alignment horizontal="right"/>
    </xf>
    <xf numFmtId="4" fontId="3" fillId="0" borderId="18" xfId="0" applyNumberFormat="1" applyFont="1" applyBorder="1" applyAlignment="1" applyProtection="1">
      <alignment horizontal="right"/>
      <protection locked="0"/>
    </xf>
    <xf numFmtId="4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3" fillId="0" borderId="20" xfId="1" applyNumberFormat="1" applyFont="1" applyBorder="1" applyAlignment="1" applyProtection="1">
      <alignment horizontal="right"/>
      <protection locked="0"/>
    </xf>
    <xf numFmtId="4" fontId="3" fillId="0" borderId="17" xfId="1" applyNumberFormat="1" applyFont="1" applyBorder="1" applyAlignment="1" applyProtection="1">
      <protection locked="0"/>
    </xf>
    <xf numFmtId="4" fontId="5" fillId="0" borderId="20" xfId="0" applyNumberFormat="1" applyFont="1" applyBorder="1" applyAlignment="1">
      <alignment horizontal="center"/>
    </xf>
    <xf numFmtId="4" fontId="4" fillId="0" borderId="16" xfId="0" applyNumberFormat="1" applyFont="1" applyFill="1" applyBorder="1" applyAlignment="1">
      <alignment horizontal="right"/>
    </xf>
    <xf numFmtId="4" fontId="4" fillId="0" borderId="22" xfId="1" applyNumberFormat="1" applyFont="1" applyFill="1" applyBorder="1" applyAlignment="1">
      <alignment horizontal="right"/>
    </xf>
    <xf numFmtId="4" fontId="4" fillId="0" borderId="23" xfId="1" applyNumberFormat="1" applyFont="1" applyBorder="1" applyAlignment="1">
      <alignment horizontal="right"/>
    </xf>
    <xf numFmtId="4" fontId="3" fillId="0" borderId="24" xfId="0" applyNumberFormat="1" applyFont="1" applyBorder="1" applyAlignment="1" applyProtection="1">
      <alignment horizontal="right"/>
      <protection locked="0"/>
    </xf>
    <xf numFmtId="4" fontId="4" fillId="0" borderId="23" xfId="0" applyNumberFormat="1" applyFont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4" fontId="4" fillId="0" borderId="26" xfId="1" applyNumberFormat="1" applyFont="1" applyFill="1" applyBorder="1" applyAlignment="1">
      <alignment horizontal="right"/>
    </xf>
    <xf numFmtId="0" fontId="1" fillId="0" borderId="0" xfId="0" applyFont="1"/>
    <xf numFmtId="164" fontId="0" fillId="0" borderId="0" xfId="0" applyNumberFormat="1"/>
    <xf numFmtId="4" fontId="4" fillId="0" borderId="3" xfId="0" applyNumberFormat="1" applyFont="1" applyFill="1" applyBorder="1" applyAlignment="1">
      <alignment horizontal="right"/>
    </xf>
    <xf numFmtId="40" fontId="4" fillId="0" borderId="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/>
    <xf numFmtId="4" fontId="4" fillId="0" borderId="13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15" xfId="1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4" fillId="0" borderId="19" xfId="1" applyNumberFormat="1" applyFont="1" applyBorder="1" applyAlignment="1">
      <alignment horizontal="right"/>
    </xf>
    <xf numFmtId="39" fontId="4" fillId="0" borderId="3" xfId="0" applyNumberFormat="1" applyFont="1" applyBorder="1" applyAlignment="1">
      <alignment horizontal="right"/>
    </xf>
    <xf numFmtId="4" fontId="3" fillId="0" borderId="20" xfId="1" applyNumberFormat="1" applyFont="1" applyBorder="1" applyAlignment="1" applyProtection="1">
      <alignment horizontal="right"/>
    </xf>
    <xf numFmtId="4" fontId="3" fillId="0" borderId="18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14" fillId="0" borderId="32" xfId="0" applyNumberFormat="1" applyFont="1" applyBorder="1" applyAlignment="1">
      <alignment horizontal="left"/>
    </xf>
    <xf numFmtId="4" fontId="3" fillId="0" borderId="41" xfId="1" applyNumberFormat="1" applyFont="1" applyBorder="1" applyAlignment="1" applyProtection="1">
      <alignment horizontal="right"/>
      <protection locked="0"/>
    </xf>
    <xf numFmtId="4" fontId="4" fillId="0" borderId="23" xfId="0" applyNumberFormat="1" applyFont="1" applyBorder="1" applyAlignment="1">
      <alignment horizontal="center"/>
    </xf>
    <xf numFmtId="4" fontId="3" fillId="0" borderId="44" xfId="0" applyNumberFormat="1" applyFont="1" applyBorder="1" applyAlignment="1" applyProtection="1">
      <protection locked="0"/>
    </xf>
    <xf numFmtId="4" fontId="5" fillId="0" borderId="47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37" xfId="0" applyNumberFormat="1" applyFont="1" applyFill="1" applyBorder="1" applyAlignment="1">
      <alignment horizontal="right"/>
    </xf>
    <xf numFmtId="4" fontId="3" fillId="2" borderId="20" xfId="0" applyNumberFormat="1" applyFont="1" applyFill="1" applyBorder="1" applyAlignment="1">
      <alignment horizontal="right"/>
    </xf>
    <xf numFmtId="4" fontId="5" fillId="2" borderId="45" xfId="0" applyNumberFormat="1" applyFont="1" applyFill="1" applyBorder="1" applyAlignment="1">
      <alignment horizontal="center"/>
    </xf>
    <xf numFmtId="4" fontId="5" fillId="2" borderId="3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right"/>
    </xf>
    <xf numFmtId="4" fontId="5" fillId="2" borderId="12" xfId="0" applyNumberFormat="1" applyFont="1" applyFill="1" applyBorder="1" applyAlignment="1">
      <alignment horizontal="center"/>
    </xf>
    <xf numFmtId="4" fontId="5" fillId="2" borderId="15" xfId="0" applyNumberFormat="1" applyFont="1" applyFill="1" applyBorder="1" applyAlignment="1">
      <alignment horizontal="center"/>
    </xf>
    <xf numFmtId="4" fontId="5" fillId="2" borderId="22" xfId="0" applyNumberFormat="1" applyFont="1" applyFill="1" applyBorder="1" applyAlignment="1">
      <alignment horizontal="center"/>
    </xf>
    <xf numFmtId="4" fontId="5" fillId="2" borderId="17" xfId="0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 vertical="center"/>
    </xf>
    <xf numFmtId="4" fontId="7" fillId="2" borderId="21" xfId="0" applyNumberFormat="1" applyFont="1" applyFill="1" applyBorder="1" applyAlignment="1">
      <alignment horizontal="center"/>
    </xf>
    <xf numFmtId="4" fontId="7" fillId="2" borderId="9" xfId="0" applyNumberFormat="1" applyFont="1" applyFill="1" applyBorder="1" applyAlignment="1">
      <alignment horizontal="center"/>
    </xf>
    <xf numFmtId="4" fontId="12" fillId="2" borderId="9" xfId="0" applyNumberFormat="1" applyFont="1" applyFill="1" applyBorder="1" applyAlignment="1">
      <alignment horizontal="center" wrapText="1"/>
    </xf>
    <xf numFmtId="4" fontId="4" fillId="0" borderId="51" xfId="0" applyNumberFormat="1" applyFont="1" applyBorder="1" applyAlignment="1">
      <alignment horizontal="center"/>
    </xf>
    <xf numFmtId="4" fontId="3" fillId="2" borderId="17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center"/>
    </xf>
    <xf numFmtId="43" fontId="15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right"/>
    </xf>
    <xf numFmtId="4" fontId="13" fillId="2" borderId="9" xfId="0" applyNumberFormat="1" applyFont="1" applyFill="1" applyBorder="1" applyAlignment="1">
      <alignment horizontal="center" wrapText="1"/>
    </xf>
    <xf numFmtId="4" fontId="13" fillId="3" borderId="9" xfId="0" applyNumberFormat="1" applyFont="1" applyFill="1" applyBorder="1" applyAlignment="1">
      <alignment horizontal="center" wrapText="1"/>
    </xf>
    <xf numFmtId="0" fontId="8" fillId="0" borderId="0" xfId="0" applyFont="1"/>
    <xf numFmtId="164" fontId="8" fillId="0" borderId="0" xfId="0" applyNumberFormat="1" applyFont="1"/>
    <xf numFmtId="4" fontId="12" fillId="0" borderId="0" xfId="0" applyNumberFormat="1" applyFont="1" applyFill="1" applyBorder="1" applyAlignment="1">
      <alignment horizontal="right"/>
    </xf>
    <xf numFmtId="0" fontId="12" fillId="0" borderId="0" xfId="0" applyFont="1"/>
    <xf numFmtId="4" fontId="12" fillId="0" borderId="23" xfId="0" applyNumberFormat="1" applyFont="1" applyBorder="1"/>
    <xf numFmtId="4" fontId="12" fillId="4" borderId="0" xfId="0" applyNumberFormat="1" applyFont="1" applyFill="1" applyAlignment="1">
      <alignment horizontal="center" wrapText="1"/>
    </xf>
    <xf numFmtId="4" fontId="14" fillId="0" borderId="0" xfId="0" applyNumberFormat="1" applyFont="1" applyAlignment="1"/>
    <xf numFmtId="4" fontId="4" fillId="0" borderId="26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/>
    </xf>
    <xf numFmtId="4" fontId="2" fillId="2" borderId="46" xfId="0" applyNumberFormat="1" applyFont="1" applyFill="1" applyBorder="1" applyAlignment="1">
      <alignment horizontal="center"/>
    </xf>
    <xf numFmtId="4" fontId="2" fillId="2" borderId="62" xfId="0" applyNumberFormat="1" applyFont="1" applyFill="1" applyBorder="1" applyAlignment="1">
      <alignment horizontal="center"/>
    </xf>
    <xf numFmtId="4" fontId="2" fillId="2" borderId="63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0" fillId="0" borderId="0" xfId="0" applyBorder="1"/>
    <xf numFmtId="4" fontId="4" fillId="2" borderId="0" xfId="0" applyNumberFormat="1" applyFont="1" applyFill="1" applyBorder="1" applyAlignment="1">
      <alignment horizontal="center"/>
    </xf>
    <xf numFmtId="4" fontId="4" fillId="2" borderId="33" xfId="0" applyNumberFormat="1" applyFont="1" applyFill="1" applyBorder="1" applyAlignment="1">
      <alignment horizontal="center"/>
    </xf>
    <xf numFmtId="4" fontId="15" fillId="0" borderId="31" xfId="0" applyNumberFormat="1" applyFont="1" applyBorder="1" applyAlignment="1">
      <alignment horizontal="center"/>
    </xf>
    <xf numFmtId="4" fontId="4" fillId="0" borderId="52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4" fontId="3" fillId="0" borderId="52" xfId="0" applyNumberFormat="1" applyFont="1" applyBorder="1" applyAlignment="1">
      <alignment horizontal="center"/>
    </xf>
    <xf numFmtId="10" fontId="3" fillId="0" borderId="52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165" fontId="3" fillId="0" borderId="52" xfId="0" applyNumberFormat="1" applyFont="1" applyBorder="1" applyAlignment="1">
      <alignment horizontal="center"/>
    </xf>
    <xf numFmtId="4" fontId="3" fillId="0" borderId="52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4" fillId="0" borderId="61" xfId="1" applyNumberFormat="1" applyFont="1" applyFill="1" applyBorder="1" applyAlignment="1">
      <alignment horizontal="right"/>
    </xf>
    <xf numFmtId="4" fontId="4" fillId="0" borderId="39" xfId="1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" fontId="3" fillId="0" borderId="64" xfId="0" applyNumberFormat="1" applyFont="1" applyBorder="1" applyAlignment="1" applyProtection="1">
      <alignment horizontal="right"/>
    </xf>
    <xf numFmtId="4" fontId="5" fillId="2" borderId="57" xfId="0" applyNumberFormat="1" applyFont="1" applyFill="1" applyBorder="1" applyAlignment="1">
      <alignment horizontal="center"/>
    </xf>
    <xf numFmtId="4" fontId="4" fillId="0" borderId="58" xfId="0" applyNumberFormat="1" applyFont="1" applyFill="1" applyBorder="1" applyAlignment="1">
      <alignment horizontal="right"/>
    </xf>
    <xf numFmtId="4" fontId="4" fillId="0" borderId="57" xfId="0" applyNumberFormat="1" applyFont="1" applyBorder="1" applyAlignment="1">
      <alignment horizontal="right"/>
    </xf>
    <xf numFmtId="4" fontId="4" fillId="0" borderId="58" xfId="0" applyNumberFormat="1" applyFont="1" applyBorder="1" applyAlignment="1">
      <alignment horizontal="right"/>
    </xf>
    <xf numFmtId="4" fontId="3" fillId="0" borderId="32" xfId="1" applyNumberFormat="1" applyFont="1" applyBorder="1" applyAlignment="1" applyProtection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32" xfId="0" applyNumberFormat="1" applyFont="1" applyFill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62" xfId="0" applyNumberFormat="1" applyFont="1" applyBorder="1" applyAlignment="1">
      <alignment horizontal="right"/>
    </xf>
    <xf numFmtId="39" fontId="4" fillId="0" borderId="63" xfId="0" applyNumberFormat="1" applyFont="1" applyBorder="1" applyAlignment="1">
      <alignment horizontal="right"/>
    </xf>
    <xf numFmtId="4" fontId="4" fillId="0" borderId="63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center"/>
    </xf>
    <xf numFmtId="4" fontId="4" fillId="0" borderId="26" xfId="1" applyNumberFormat="1" applyFont="1" applyBorder="1" applyAlignment="1">
      <alignment horizontal="right"/>
    </xf>
    <xf numFmtId="4" fontId="4" fillId="0" borderId="61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" fontId="4" fillId="0" borderId="7" xfId="0" applyNumberFormat="1" applyFont="1" applyBorder="1" applyAlignment="1"/>
    <xf numFmtId="4" fontId="4" fillId="0" borderId="14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5" borderId="42" xfId="0" applyNumberFormat="1" applyFont="1" applyFill="1" applyBorder="1" applyAlignment="1">
      <alignment horizontal="right"/>
    </xf>
    <xf numFmtId="4" fontId="4" fillId="5" borderId="27" xfId="0" applyNumberFormat="1" applyFont="1" applyFill="1" applyBorder="1" applyAlignment="1">
      <alignment horizontal="right"/>
    </xf>
    <xf numFmtId="4" fontId="4" fillId="5" borderId="27" xfId="0" applyNumberFormat="1" applyFont="1" applyFill="1" applyBorder="1" applyAlignment="1"/>
    <xf numFmtId="4" fontId="4" fillId="5" borderId="28" xfId="0" applyNumberFormat="1" applyFont="1" applyFill="1" applyBorder="1" applyAlignment="1">
      <alignment horizontal="right"/>
    </xf>
    <xf numFmtId="4" fontId="4" fillId="5" borderId="9" xfId="0" applyNumberFormat="1" applyFont="1" applyFill="1" applyBorder="1" applyAlignment="1">
      <alignment horizontal="right"/>
    </xf>
    <xf numFmtId="4" fontId="4" fillId="5" borderId="43" xfId="0" applyNumberFormat="1" applyFont="1" applyFill="1" applyBorder="1" applyAlignment="1">
      <alignment horizontal="right"/>
    </xf>
    <xf numFmtId="4" fontId="4" fillId="5" borderId="21" xfId="0" applyNumberFormat="1" applyFont="1" applyFill="1" applyBorder="1" applyAlignment="1">
      <alignment horizontal="right"/>
    </xf>
    <xf numFmtId="4" fontId="4" fillId="5" borderId="66" xfId="0" applyNumberFormat="1" applyFont="1" applyFill="1" applyBorder="1" applyAlignment="1">
      <alignment horizontal="right"/>
    </xf>
    <xf numFmtId="4" fontId="4" fillId="5" borderId="67" xfId="0" applyNumberFormat="1" applyFont="1" applyFill="1" applyBorder="1" applyAlignment="1">
      <alignment horizontal="right"/>
    </xf>
    <xf numFmtId="4" fontId="4" fillId="5" borderId="67" xfId="0" applyNumberFormat="1" applyFont="1" applyFill="1" applyBorder="1" applyAlignment="1"/>
    <xf numFmtId="4" fontId="6" fillId="5" borderId="68" xfId="0" applyNumberFormat="1" applyFont="1" applyFill="1" applyBorder="1" applyAlignment="1">
      <alignment horizontal="right"/>
    </xf>
    <xf numFmtId="4" fontId="4" fillId="5" borderId="17" xfId="0" applyNumberFormat="1" applyFont="1" applyFill="1" applyBorder="1" applyAlignment="1">
      <alignment horizontal="right"/>
    </xf>
    <xf numFmtId="4" fontId="4" fillId="5" borderId="0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4" fontId="4" fillId="0" borderId="71" xfId="0" applyNumberFormat="1" applyFont="1" applyBorder="1" applyAlignment="1">
      <alignment horizontal="right"/>
    </xf>
    <xf numFmtId="4" fontId="4" fillId="0" borderId="72" xfId="0" applyNumberFormat="1" applyFont="1" applyBorder="1" applyAlignment="1">
      <alignment horizontal="right"/>
    </xf>
    <xf numFmtId="4" fontId="4" fillId="0" borderId="70" xfId="0" applyNumberFormat="1" applyFont="1" applyBorder="1" applyAlignment="1">
      <alignment horizontal="right"/>
    </xf>
    <xf numFmtId="4" fontId="4" fillId="0" borderId="73" xfId="1" applyNumberFormat="1" applyFont="1" applyBorder="1" applyAlignment="1">
      <alignment horizontal="right"/>
    </xf>
    <xf numFmtId="4" fontId="4" fillId="0" borderId="73" xfId="0" applyNumberFormat="1" applyFont="1" applyBorder="1" applyAlignment="1">
      <alignment horizontal="right"/>
    </xf>
    <xf numFmtId="4" fontId="4" fillId="0" borderId="74" xfId="0" applyNumberFormat="1" applyFont="1" applyBorder="1" applyAlignment="1">
      <alignment horizontal="right"/>
    </xf>
    <xf numFmtId="4" fontId="4" fillId="5" borderId="9" xfId="1" applyNumberFormat="1" applyFont="1" applyFill="1" applyBorder="1" applyAlignment="1">
      <alignment horizontal="right"/>
    </xf>
    <xf numFmtId="4" fontId="14" fillId="0" borderId="4" xfId="0" applyNumberFormat="1" applyFont="1" applyBorder="1" applyAlignment="1">
      <alignment horizontal="left"/>
    </xf>
    <xf numFmtId="4" fontId="14" fillId="0" borderId="38" xfId="0" applyNumberFormat="1" applyFont="1" applyBorder="1" applyAlignment="1">
      <alignment horizontal="left"/>
    </xf>
    <xf numFmtId="4" fontId="14" fillId="0" borderId="48" xfId="0" applyNumberFormat="1" applyFont="1" applyBorder="1" applyAlignment="1">
      <alignment horizontal="left"/>
    </xf>
    <xf numFmtId="4" fontId="14" fillId="0" borderId="49" xfId="0" applyNumberFormat="1" applyFont="1" applyBorder="1" applyAlignment="1">
      <alignment horizontal="left"/>
    </xf>
    <xf numFmtId="4" fontId="18" fillId="2" borderId="61" xfId="0" applyNumberFormat="1" applyFont="1" applyFill="1" applyBorder="1" applyAlignment="1">
      <alignment horizontal="left"/>
    </xf>
    <xf numFmtId="4" fontId="18" fillId="2" borderId="50" xfId="0" applyNumberFormat="1" applyFont="1" applyFill="1" applyBorder="1" applyAlignment="1">
      <alignment horizontal="left"/>
    </xf>
    <xf numFmtId="4" fontId="19" fillId="0" borderId="38" xfId="0" applyNumberFormat="1" applyFont="1" applyBorder="1" applyAlignment="1">
      <alignment horizontal="left"/>
    </xf>
    <xf numFmtId="4" fontId="14" fillId="0" borderId="22" xfId="0" applyNumberFormat="1" applyFont="1" applyBorder="1" applyAlignment="1">
      <alignment horizontal="left"/>
    </xf>
    <xf numFmtId="4" fontId="15" fillId="0" borderId="6" xfId="0" applyNumberFormat="1" applyFont="1" applyBorder="1" applyAlignment="1">
      <alignment horizontal="left"/>
    </xf>
    <xf numFmtId="4" fontId="14" fillId="0" borderId="25" xfId="0" applyNumberFormat="1" applyFont="1" applyBorder="1" applyAlignment="1">
      <alignment horizontal="left"/>
    </xf>
    <xf numFmtId="4" fontId="15" fillId="5" borderId="69" xfId="0" applyNumberFormat="1" applyFont="1" applyFill="1" applyBorder="1" applyAlignment="1">
      <alignment horizontal="left"/>
    </xf>
    <xf numFmtId="4" fontId="15" fillId="5" borderId="43" xfId="0" applyNumberFormat="1" applyFont="1" applyFill="1" applyBorder="1" applyAlignment="1">
      <alignment horizontal="left"/>
    </xf>
    <xf numFmtId="4" fontId="19" fillId="0" borderId="40" xfId="0" applyNumberFormat="1" applyFont="1" applyBorder="1" applyAlignment="1">
      <alignment horizontal="left"/>
    </xf>
    <xf numFmtId="4" fontId="14" fillId="0" borderId="3" xfId="0" applyNumberFormat="1" applyFont="1" applyBorder="1" applyAlignment="1">
      <alignment horizontal="left"/>
    </xf>
    <xf numFmtId="4" fontId="15" fillId="0" borderId="40" xfId="0" applyNumberFormat="1" applyFont="1" applyBorder="1" applyAlignment="1">
      <alignment horizontal="left"/>
    </xf>
    <xf numFmtId="4" fontId="14" fillId="0" borderId="2" xfId="0" applyNumberFormat="1" applyFont="1" applyBorder="1" applyAlignment="1">
      <alignment horizontal="left"/>
    </xf>
    <xf numFmtId="4" fontId="14" fillId="0" borderId="5" xfId="0" applyNumberFormat="1" applyFont="1" applyBorder="1" applyAlignment="1">
      <alignment horizontal="left"/>
    </xf>
    <xf numFmtId="4" fontId="15" fillId="5" borderId="40" xfId="0" applyNumberFormat="1" applyFont="1" applyFill="1" applyBorder="1" applyAlignment="1">
      <alignment horizontal="left"/>
    </xf>
    <xf numFmtId="4" fontId="14" fillId="5" borderId="68" xfId="0" applyNumberFormat="1" applyFont="1" applyFill="1" applyBorder="1" applyAlignment="1">
      <alignment horizontal="left"/>
    </xf>
    <xf numFmtId="4" fontId="19" fillId="0" borderId="53" xfId="0" applyNumberFormat="1" applyFont="1" applyBorder="1" applyAlignment="1">
      <alignment horizontal="left"/>
    </xf>
    <xf numFmtId="4" fontId="14" fillId="0" borderId="46" xfId="0" applyNumberFormat="1" applyFont="1" applyBorder="1" applyAlignment="1">
      <alignment horizontal="left"/>
    </xf>
    <xf numFmtId="4" fontId="14" fillId="0" borderId="12" xfId="0" applyNumberFormat="1" applyFont="1" applyBorder="1" applyAlignment="1">
      <alignment horizontal="left"/>
    </xf>
    <xf numFmtId="4" fontId="19" fillId="0" borderId="6" xfId="0" applyNumberFormat="1" applyFont="1" applyBorder="1" applyAlignment="1">
      <alignment horizontal="left"/>
    </xf>
    <xf numFmtId="4" fontId="14" fillId="0" borderId="14" xfId="0" applyNumberFormat="1" applyFont="1" applyBorder="1" applyAlignment="1">
      <alignment horizontal="left"/>
    </xf>
    <xf numFmtId="4" fontId="19" fillId="5" borderId="69" xfId="0" applyNumberFormat="1" applyFont="1" applyFill="1" applyBorder="1" applyAlignment="1">
      <alignment horizontal="left"/>
    </xf>
    <xf numFmtId="4" fontId="14" fillId="5" borderId="28" xfId="0" applyNumberFormat="1" applyFont="1" applyFill="1" applyBorder="1" applyAlignment="1">
      <alignment horizontal="left"/>
    </xf>
    <xf numFmtId="4" fontId="19" fillId="0" borderId="40" xfId="0" applyNumberFormat="1" applyFont="1" applyBorder="1" applyAlignment="1">
      <alignment horizontal="center"/>
    </xf>
    <xf numFmtId="4" fontId="15" fillId="0" borderId="4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left"/>
    </xf>
    <xf numFmtId="4" fontId="15" fillId="0" borderId="6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left"/>
    </xf>
    <xf numFmtId="4" fontId="15" fillId="5" borderId="69" xfId="0" applyNumberFormat="1" applyFont="1" applyFill="1" applyBorder="1" applyAlignment="1">
      <alignment horizontal="center"/>
    </xf>
    <xf numFmtId="4" fontId="14" fillId="5" borderId="43" xfId="0" applyNumberFormat="1" applyFont="1" applyFill="1" applyBorder="1" applyAlignment="1">
      <alignment horizontal="left"/>
    </xf>
    <xf numFmtId="4" fontId="14" fillId="0" borderId="23" xfId="0" applyNumberFormat="1" applyFont="1" applyBorder="1" applyAlignment="1">
      <alignment horizontal="left"/>
    </xf>
    <xf numFmtId="4" fontId="15" fillId="0" borderId="1" xfId="0" applyNumberFormat="1" applyFont="1" applyBorder="1" applyAlignment="1">
      <alignment horizontal="center"/>
    </xf>
    <xf numFmtId="4" fontId="14" fillId="0" borderId="51" xfId="0" applyNumberFormat="1" applyFont="1" applyBorder="1" applyAlignment="1">
      <alignment horizontal="left"/>
    </xf>
    <xf numFmtId="4" fontId="20" fillId="0" borderId="33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left"/>
    </xf>
    <xf numFmtId="4" fontId="19" fillId="0" borderId="3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4" fontId="14" fillId="2" borderId="1" xfId="0" applyNumberFormat="1" applyFont="1" applyFill="1" applyBorder="1" applyAlignment="1">
      <alignment horizontal="left"/>
    </xf>
    <xf numFmtId="4" fontId="15" fillId="2" borderId="0" xfId="0" applyNumberFormat="1" applyFont="1" applyFill="1" applyBorder="1" applyAlignment="1">
      <alignment horizontal="center"/>
    </xf>
    <xf numFmtId="4" fontId="14" fillId="2" borderId="32" xfId="0" applyNumberFormat="1" applyFont="1" applyFill="1" applyBorder="1" applyAlignment="1">
      <alignment horizontal="left"/>
    </xf>
    <xf numFmtId="4" fontId="15" fillId="2" borderId="33" xfId="0" applyNumberFormat="1" applyFont="1" applyFill="1" applyBorder="1" applyAlignment="1">
      <alignment horizontal="center"/>
    </xf>
    <xf numFmtId="4" fontId="15" fillId="3" borderId="54" xfId="1" applyNumberFormat="1" applyFont="1" applyFill="1" applyBorder="1" applyAlignment="1">
      <alignment horizontal="right"/>
    </xf>
    <xf numFmtId="4" fontId="15" fillId="0" borderId="26" xfId="1" applyNumberFormat="1" applyFont="1" applyFill="1" applyBorder="1" applyAlignment="1">
      <alignment horizontal="right"/>
    </xf>
    <xf numFmtId="4" fontId="15" fillId="3" borderId="56" xfId="1" applyNumberFormat="1" applyFont="1" applyFill="1" applyBorder="1" applyAlignment="1">
      <alignment horizontal="right"/>
    </xf>
    <xf numFmtId="4" fontId="15" fillId="0" borderId="16" xfId="1" applyNumberFormat="1" applyFont="1" applyBorder="1" applyAlignment="1">
      <alignment horizontal="right"/>
    </xf>
    <xf numFmtId="4" fontId="15" fillId="3" borderId="56" xfId="0" applyNumberFormat="1" applyFont="1" applyFill="1" applyBorder="1" applyAlignment="1">
      <alignment horizontal="right"/>
    </xf>
    <xf numFmtId="4" fontId="15" fillId="0" borderId="16" xfId="0" applyNumberFormat="1" applyFont="1" applyBorder="1" applyAlignment="1">
      <alignment horizontal="right"/>
    </xf>
    <xf numFmtId="4" fontId="15" fillId="3" borderId="55" xfId="0" applyNumberFormat="1" applyFont="1" applyFill="1" applyBorder="1" applyAlignment="1">
      <alignment horizontal="right"/>
    </xf>
    <xf numFmtId="4" fontId="15" fillId="0" borderId="15" xfId="0" applyNumberFormat="1" applyFont="1" applyBorder="1" applyAlignment="1">
      <alignment horizontal="right"/>
    </xf>
    <xf numFmtId="4" fontId="14" fillId="3" borderId="65" xfId="0" applyNumberFormat="1" applyFont="1" applyFill="1" applyBorder="1" applyAlignment="1" applyProtection="1">
      <alignment horizontal="right"/>
    </xf>
    <xf numFmtId="4" fontId="14" fillId="0" borderId="18" xfId="0" applyNumberFormat="1" applyFont="1" applyBorder="1" applyAlignment="1" applyProtection="1">
      <alignment horizontal="right"/>
    </xf>
    <xf numFmtId="4" fontId="20" fillId="0" borderId="0" xfId="0" applyNumberFormat="1" applyFont="1" applyBorder="1" applyAlignment="1">
      <alignment horizontal="center"/>
    </xf>
    <xf numFmtId="4" fontId="20" fillId="2" borderId="55" xfId="0" applyNumberFormat="1" applyFont="1" applyFill="1" applyBorder="1" applyAlignment="1">
      <alignment horizontal="center"/>
    </xf>
    <xf numFmtId="4" fontId="20" fillId="2" borderId="17" xfId="0" applyNumberFormat="1" applyFont="1" applyFill="1" applyBorder="1" applyAlignment="1">
      <alignment horizontal="center"/>
    </xf>
    <xf numFmtId="4" fontId="20" fillId="0" borderId="0" xfId="0" applyNumberFormat="1" applyFont="1" applyAlignment="1">
      <alignment horizontal="center"/>
    </xf>
    <xf numFmtId="4" fontId="15" fillId="0" borderId="56" xfId="0" applyNumberFormat="1" applyFont="1" applyBorder="1" applyAlignment="1">
      <alignment horizontal="right"/>
    </xf>
    <xf numFmtId="4" fontId="15" fillId="3" borderId="59" xfId="0" applyNumberFormat="1" applyFont="1" applyFill="1" applyBorder="1" applyAlignment="1">
      <alignment horizontal="right"/>
    </xf>
    <xf numFmtId="4" fontId="15" fillId="0" borderId="19" xfId="0" applyNumberFormat="1" applyFont="1" applyFill="1" applyBorder="1" applyAlignment="1">
      <alignment horizontal="right"/>
    </xf>
    <xf numFmtId="4" fontId="15" fillId="5" borderId="9" xfId="0" applyNumberFormat="1" applyFont="1" applyFill="1" applyBorder="1" applyAlignment="1">
      <alignment horizontal="right"/>
    </xf>
    <xf numFmtId="4" fontId="15" fillId="5" borderId="60" xfId="0" applyNumberFormat="1" applyFont="1" applyFill="1" applyBorder="1" applyAlignment="1">
      <alignment horizontal="right"/>
    </xf>
    <xf numFmtId="4" fontId="15" fillId="0" borderId="19" xfId="0" applyNumberFormat="1" applyFont="1" applyBorder="1" applyAlignment="1">
      <alignment horizontal="right"/>
    </xf>
    <xf numFmtId="4" fontId="15" fillId="5" borderId="17" xfId="0" applyNumberFormat="1" applyFont="1" applyFill="1" applyBorder="1" applyAlignment="1">
      <alignment horizontal="right"/>
    </xf>
    <xf numFmtId="4" fontId="15" fillId="5" borderId="52" xfId="0" applyNumberFormat="1" applyFont="1" applyFill="1" applyBorder="1" applyAlignment="1">
      <alignment horizontal="right"/>
    </xf>
    <xf numFmtId="4" fontId="15" fillId="3" borderId="54" xfId="0" applyNumberFormat="1" applyFont="1" applyFill="1" applyBorder="1" applyAlignment="1">
      <alignment horizontal="right"/>
    </xf>
    <xf numFmtId="4" fontId="15" fillId="0" borderId="26" xfId="0" applyNumberFormat="1" applyFont="1" applyBorder="1" applyAlignment="1">
      <alignment horizontal="right"/>
    </xf>
    <xf numFmtId="4" fontId="15" fillId="3" borderId="34" xfId="0" applyNumberFormat="1" applyFont="1" applyFill="1" applyBorder="1" applyAlignment="1">
      <alignment horizontal="right"/>
    </xf>
    <xf numFmtId="4" fontId="15" fillId="0" borderId="20" xfId="0" applyNumberFormat="1" applyFont="1" applyFill="1" applyBorder="1" applyAlignment="1">
      <alignment horizontal="right"/>
    </xf>
    <xf numFmtId="4" fontId="15" fillId="3" borderId="75" xfId="0" applyNumberFormat="1" applyFont="1" applyFill="1" applyBorder="1" applyAlignment="1">
      <alignment horizontal="right"/>
    </xf>
    <xf numFmtId="4" fontId="14" fillId="3" borderId="34" xfId="1" applyNumberFormat="1" applyFont="1" applyFill="1" applyBorder="1" applyAlignment="1" applyProtection="1">
      <alignment horizontal="right"/>
    </xf>
    <xf numFmtId="4" fontId="14" fillId="0" borderId="20" xfId="1" applyNumberFormat="1" applyFont="1" applyBorder="1" applyAlignment="1" applyProtection="1">
      <alignment horizontal="right"/>
    </xf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4" fontId="20" fillId="3" borderId="0" xfId="0" applyNumberFormat="1" applyFont="1" applyFill="1" applyBorder="1" applyAlignment="1">
      <alignment horizontal="center"/>
    </xf>
    <xf numFmtId="40" fontId="14" fillId="3" borderId="52" xfId="0" applyNumberFormat="1" applyFont="1" applyFill="1" applyBorder="1" applyAlignment="1">
      <alignment horizontal="right"/>
    </xf>
    <xf numFmtId="4" fontId="14" fillId="2" borderId="26" xfId="0" applyNumberFormat="1" applyFont="1" applyFill="1" applyBorder="1" applyAlignment="1">
      <alignment horizontal="right"/>
    </xf>
    <xf numFmtId="4" fontId="14" fillId="3" borderId="34" xfId="0" applyNumberFormat="1" applyFont="1" applyFill="1" applyBorder="1" applyAlignment="1">
      <alignment horizontal="right"/>
    </xf>
    <xf numFmtId="4" fontId="14" fillId="2" borderId="34" xfId="0" applyNumberFormat="1" applyFont="1" applyFill="1" applyBorder="1" applyAlignment="1">
      <alignment horizontal="right"/>
    </xf>
    <xf numFmtId="4" fontId="22" fillId="0" borderId="0" xfId="0" applyNumberFormat="1" applyFont="1" applyAlignment="1">
      <alignment horizontal="left"/>
    </xf>
    <xf numFmtId="4" fontId="15" fillId="0" borderId="16" xfId="0" applyNumberFormat="1" applyFont="1" applyFill="1" applyBorder="1" applyAlignment="1">
      <alignment horizontal="right"/>
    </xf>
    <xf numFmtId="4" fontId="15" fillId="0" borderId="15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4" fontId="12" fillId="4" borderId="9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 horizontal="center"/>
    </xf>
    <xf numFmtId="4" fontId="15" fillId="0" borderId="73" xfId="0" applyNumberFormat="1" applyFont="1" applyFill="1" applyBorder="1" applyAlignment="1">
      <alignment horizontal="right"/>
    </xf>
    <xf numFmtId="0" fontId="19" fillId="0" borderId="32" xfId="0" applyFont="1" applyFill="1" applyBorder="1"/>
    <xf numFmtId="0" fontId="14" fillId="0" borderId="43" xfId="0" applyFont="1" applyFill="1" applyBorder="1"/>
    <xf numFmtId="4" fontId="3" fillId="0" borderId="42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4" fontId="3" fillId="0" borderId="9" xfId="0" applyNumberFormat="1" applyFont="1" applyFill="1" applyBorder="1"/>
    <xf numFmtId="4" fontId="3" fillId="0" borderId="21" xfId="0" applyNumberFormat="1" applyFont="1" applyFill="1" applyBorder="1"/>
    <xf numFmtId="4" fontId="14" fillId="0" borderId="60" xfId="0" applyNumberFormat="1" applyFont="1" applyFill="1" applyBorder="1"/>
    <xf numFmtId="4" fontId="14" fillId="0" borderId="9" xfId="0" applyNumberFormat="1" applyFont="1" applyFill="1" applyBorder="1"/>
    <xf numFmtId="4" fontId="14" fillId="0" borderId="33" xfId="0" applyNumberFormat="1" applyFont="1" applyBorder="1" applyAlignment="1">
      <alignment horizontal="left"/>
    </xf>
    <xf numFmtId="4" fontId="4" fillId="0" borderId="41" xfId="0" applyNumberFormat="1" applyFont="1" applyFill="1" applyBorder="1" applyAlignment="1">
      <alignment horizontal="right"/>
    </xf>
    <xf numFmtId="4" fontId="4" fillId="0" borderId="20" xfId="1" applyNumberFormat="1" applyFont="1" applyBorder="1" applyAlignment="1">
      <alignment horizontal="right"/>
    </xf>
    <xf numFmtId="4" fontId="15" fillId="0" borderId="20" xfId="0" applyNumberFormat="1" applyFont="1" applyBorder="1" applyAlignment="1">
      <alignment horizontal="right"/>
    </xf>
    <xf numFmtId="4" fontId="19" fillId="0" borderId="32" xfId="0" applyNumberFormat="1" applyFont="1" applyBorder="1" applyAlignment="1">
      <alignment horizontal="left"/>
    </xf>
    <xf numFmtId="4" fontId="16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29" xfId="0" applyNumberFormat="1" applyFont="1" applyBorder="1" applyAlignment="1">
      <alignment horizontal="center"/>
    </xf>
    <xf numFmtId="4" fontId="17" fillId="0" borderId="30" xfId="0" applyNumberFormat="1" applyFont="1" applyBorder="1" applyAlignment="1">
      <alignment horizontal="center"/>
    </xf>
    <xf numFmtId="4" fontId="23" fillId="0" borderId="0" xfId="0" applyNumberFormat="1" applyFont="1" applyAlignment="1">
      <alignment horizontal="center"/>
    </xf>
    <xf numFmtId="4" fontId="21" fillId="0" borderId="21" xfId="0" applyNumberFormat="1" applyFont="1" applyBorder="1" applyAlignment="1">
      <alignment horizontal="left" vertical="center"/>
    </xf>
    <xf numFmtId="4" fontId="21" fillId="0" borderId="43" xfId="0" applyNumberFormat="1" applyFont="1" applyBorder="1" applyAlignment="1">
      <alignment horizontal="left" vertical="center"/>
    </xf>
    <xf numFmtId="4" fontId="21" fillId="0" borderId="9" xfId="0" applyNumberFormat="1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2"/>
  <sheetViews>
    <sheetView tabSelected="1" topLeftCell="A7" zoomScale="69" zoomScaleNormal="69" workbookViewId="0">
      <pane xSplit="2" topLeftCell="C1" activePane="topRight" state="frozen"/>
      <selection pane="topRight" activeCell="Y40" sqref="Y40"/>
    </sheetView>
  </sheetViews>
  <sheetFormatPr defaultColWidth="13.5703125" defaultRowHeight="21" customHeight="1" x14ac:dyDescent="0.2"/>
  <cols>
    <col min="1" max="1" width="7.5703125" style="2" customWidth="1"/>
    <col min="2" max="2" width="30.85546875" style="3" customWidth="1"/>
    <col min="3" max="3" width="66.28515625" style="2" customWidth="1"/>
    <col min="4" max="4" width="15" style="2" hidden="1" customWidth="1"/>
    <col min="5" max="5" width="19.28515625" style="2" hidden="1" customWidth="1"/>
    <col min="6" max="6" width="0.140625" style="2" hidden="1" customWidth="1"/>
    <col min="7" max="7" width="20.85546875" style="2" hidden="1" customWidth="1"/>
    <col min="8" max="8" width="18.28515625" style="2" hidden="1" customWidth="1"/>
    <col min="9" max="9" width="18" style="2" hidden="1" customWidth="1"/>
    <col min="10" max="10" width="0.140625" style="2" hidden="1" customWidth="1"/>
    <col min="11" max="11" width="5.85546875" style="2" hidden="1" customWidth="1"/>
    <col min="12" max="12" width="18.28515625" style="2" hidden="1" customWidth="1"/>
    <col min="13" max="13" width="17.28515625" style="2" hidden="1" customWidth="1"/>
    <col min="14" max="14" width="18.28515625" style="2" hidden="1" customWidth="1"/>
    <col min="15" max="15" width="15.85546875" style="2" hidden="1" customWidth="1"/>
    <col min="16" max="16" width="23.85546875" style="2" hidden="1" customWidth="1"/>
    <col min="17" max="17" width="22.140625" style="2" hidden="1" customWidth="1"/>
    <col min="18" max="18" width="29.140625" style="2" hidden="1" customWidth="1"/>
    <col min="19" max="19" width="29.85546875" style="2" customWidth="1"/>
    <col min="20" max="20" width="17.7109375" style="2" customWidth="1"/>
    <col min="21" max="21" width="18" style="2" customWidth="1"/>
    <col min="22" max="22" width="19.28515625" style="2" customWidth="1"/>
    <col min="23" max="23" width="6.140625" style="2" customWidth="1"/>
    <col min="24" max="24" width="11.42578125" style="2" customWidth="1"/>
    <col min="25" max="25" width="15.28515625" style="2" customWidth="1"/>
    <col min="26" max="16384" width="13.5703125" style="2"/>
  </cols>
  <sheetData>
    <row r="1" spans="1:24" ht="14.25" customHeight="1" x14ac:dyDescent="0.2"/>
    <row r="2" spans="1:24" ht="27" customHeight="1" thickBot="1" x14ac:dyDescent="0.3">
      <c r="R2" s="91" t="s">
        <v>0</v>
      </c>
    </row>
    <row r="3" spans="1:24" ht="49.5" customHeight="1" thickBot="1" x14ac:dyDescent="0.4">
      <c r="B3" s="278" t="s">
        <v>70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47" t="s">
        <v>1</v>
      </c>
      <c r="S3" s="280"/>
    </row>
    <row r="4" spans="1:24" s="1" customFormat="1" ht="59.65" customHeight="1" thickBot="1" x14ac:dyDescent="0.35">
      <c r="B4" s="170" t="s">
        <v>2</v>
      </c>
      <c r="C4" s="98"/>
      <c r="D4" s="99" t="s">
        <v>3</v>
      </c>
      <c r="E4" s="100" t="s">
        <v>4</v>
      </c>
      <c r="F4" s="100" t="s">
        <v>5</v>
      </c>
      <c r="G4" s="100" t="s">
        <v>6</v>
      </c>
      <c r="H4" s="100" t="s">
        <v>7</v>
      </c>
      <c r="I4" s="100" t="s">
        <v>8</v>
      </c>
      <c r="J4" s="100" t="s">
        <v>9</v>
      </c>
      <c r="K4" s="98" t="s">
        <v>10</v>
      </c>
      <c r="L4" s="74" t="s">
        <v>11</v>
      </c>
      <c r="M4" s="75" t="s">
        <v>12</v>
      </c>
      <c r="N4" s="76" t="s">
        <v>13</v>
      </c>
      <c r="O4" s="76" t="s">
        <v>14</v>
      </c>
      <c r="P4" s="77" t="s">
        <v>15</v>
      </c>
      <c r="Q4" s="84" t="s">
        <v>16</v>
      </c>
      <c r="R4" s="85" t="s">
        <v>17</v>
      </c>
      <c r="S4" s="251" t="s">
        <v>73</v>
      </c>
    </row>
    <row r="5" spans="1:24" s="4" customFormat="1" ht="21.4" customHeight="1" x14ac:dyDescent="0.25">
      <c r="A5" s="97">
        <v>1</v>
      </c>
      <c r="B5" s="166" t="s">
        <v>18</v>
      </c>
      <c r="C5" s="60"/>
      <c r="D5" s="55"/>
      <c r="E5" s="10"/>
      <c r="F5" s="10"/>
      <c r="G5" s="10"/>
      <c r="H5" s="10"/>
      <c r="I5" s="10"/>
      <c r="J5" s="10"/>
      <c r="K5" s="19"/>
      <c r="L5" s="23">
        <v>0</v>
      </c>
      <c r="M5" s="32">
        <v>0</v>
      </c>
      <c r="N5" s="23">
        <v>0</v>
      </c>
      <c r="O5" s="23">
        <v>0</v>
      </c>
      <c r="P5" s="37">
        <v>0</v>
      </c>
      <c r="Q5" s="120">
        <v>0</v>
      </c>
      <c r="R5" s="210">
        <v>0</v>
      </c>
      <c r="S5" s="211">
        <v>0</v>
      </c>
      <c r="T5" s="80"/>
      <c r="U5" s="80"/>
      <c r="V5" s="9"/>
      <c r="W5" s="9"/>
      <c r="X5" s="9"/>
    </row>
    <row r="6" spans="1:24" s="4" customFormat="1" ht="21" customHeight="1" x14ac:dyDescent="0.25">
      <c r="A6" s="97">
        <v>2</v>
      </c>
      <c r="B6" s="166" t="s">
        <v>19</v>
      </c>
      <c r="C6" s="250"/>
      <c r="D6" s="55"/>
      <c r="E6" s="10"/>
      <c r="F6" s="10"/>
      <c r="G6" s="10"/>
      <c r="H6" s="10"/>
      <c r="I6" s="10"/>
      <c r="J6" s="10"/>
      <c r="K6" s="19"/>
      <c r="L6" s="24">
        <v>0</v>
      </c>
      <c r="M6" s="33">
        <v>0</v>
      </c>
      <c r="N6" s="24">
        <v>0</v>
      </c>
      <c r="O6" s="24">
        <v>0</v>
      </c>
      <c r="P6" s="24">
        <v>0</v>
      </c>
      <c r="Q6" s="121">
        <v>0</v>
      </c>
      <c r="R6" s="212">
        <v>0</v>
      </c>
      <c r="S6" s="213">
        <v>0</v>
      </c>
      <c r="T6" s="80"/>
      <c r="U6" s="80"/>
      <c r="V6" s="9"/>
      <c r="W6" s="9"/>
      <c r="X6" s="9"/>
    </row>
    <row r="7" spans="1:24" s="4" customFormat="1" ht="21" customHeight="1" x14ac:dyDescent="0.25">
      <c r="A7" s="97">
        <v>3</v>
      </c>
      <c r="B7" s="166" t="s">
        <v>69</v>
      </c>
      <c r="C7" s="7"/>
      <c r="D7" s="55"/>
      <c r="E7" s="10"/>
      <c r="F7" s="10"/>
      <c r="G7" s="13"/>
      <c r="H7" s="13"/>
      <c r="I7" s="13"/>
      <c r="J7" s="10"/>
      <c r="K7" s="19"/>
      <c r="L7" s="24">
        <v>350</v>
      </c>
      <c r="M7" s="33">
        <v>250</v>
      </c>
      <c r="N7" s="24">
        <v>250</v>
      </c>
      <c r="O7" s="24">
        <v>250</v>
      </c>
      <c r="P7" s="24">
        <v>1400</v>
      </c>
      <c r="Q7" s="121">
        <v>1800</v>
      </c>
      <c r="R7" s="212">
        <v>1000</v>
      </c>
      <c r="S7" s="213">
        <v>750</v>
      </c>
      <c r="T7" s="80"/>
      <c r="U7" s="80"/>
      <c r="V7" s="9"/>
      <c r="W7" s="9"/>
      <c r="X7" s="9"/>
    </row>
    <row r="8" spans="1:24" s="4" customFormat="1" ht="21" customHeight="1" x14ac:dyDescent="0.25">
      <c r="A8" s="97">
        <v>4</v>
      </c>
      <c r="B8" s="166" t="s">
        <v>68</v>
      </c>
      <c r="C8" s="60"/>
      <c r="D8" s="55"/>
      <c r="E8" s="10"/>
      <c r="F8" s="10"/>
      <c r="G8" s="10"/>
      <c r="H8" s="10"/>
      <c r="I8" s="10"/>
      <c r="J8" s="10"/>
      <c r="K8" s="19"/>
      <c r="L8" s="24">
        <v>635672.69999999995</v>
      </c>
      <c r="M8" s="33">
        <v>633171.9</v>
      </c>
      <c r="N8" s="24">
        <v>633171.9</v>
      </c>
      <c r="O8" s="24">
        <v>633171.9</v>
      </c>
      <c r="P8" s="27">
        <v>1430809.5</v>
      </c>
      <c r="Q8" s="122">
        <v>1617552.25</v>
      </c>
      <c r="R8" s="214">
        <v>1750041.92</v>
      </c>
      <c r="S8" s="215">
        <v>1940701.63</v>
      </c>
      <c r="T8" s="80"/>
      <c r="U8" s="80"/>
      <c r="V8" s="9"/>
      <c r="W8" s="9"/>
      <c r="X8" s="9"/>
    </row>
    <row r="9" spans="1:24" s="9" customFormat="1" ht="21" customHeight="1" x14ac:dyDescent="0.25">
      <c r="A9" s="97">
        <v>5</v>
      </c>
      <c r="B9" s="167" t="s">
        <v>20</v>
      </c>
      <c r="C9" s="78"/>
      <c r="D9" s="55"/>
      <c r="E9" s="10"/>
      <c r="F9" s="10"/>
      <c r="G9" s="10"/>
      <c r="H9" s="10"/>
      <c r="I9" s="10"/>
      <c r="J9" s="10"/>
      <c r="K9" s="19"/>
      <c r="L9" s="24"/>
      <c r="M9" s="33"/>
      <c r="N9" s="24"/>
      <c r="O9" s="24"/>
      <c r="P9" s="27">
        <v>0</v>
      </c>
      <c r="Q9" s="122">
        <v>541.13</v>
      </c>
      <c r="R9" s="216">
        <v>0</v>
      </c>
      <c r="S9" s="217">
        <v>0</v>
      </c>
      <c r="T9" s="80"/>
      <c r="U9" s="80"/>
    </row>
    <row r="10" spans="1:24" s="9" customFormat="1" ht="21" customHeight="1" x14ac:dyDescent="0.25">
      <c r="A10" s="97">
        <v>6</v>
      </c>
      <c r="B10" s="167" t="s">
        <v>67</v>
      </c>
      <c r="C10" s="78"/>
      <c r="D10" s="55"/>
      <c r="E10" s="10"/>
      <c r="F10" s="10"/>
      <c r="G10" s="10"/>
      <c r="H10" s="10"/>
      <c r="I10" s="10"/>
      <c r="J10" s="10"/>
      <c r="K10" s="19"/>
      <c r="L10" s="24"/>
      <c r="M10" s="33"/>
      <c r="N10" s="24"/>
      <c r="O10" s="24"/>
      <c r="P10" s="27">
        <v>10765</v>
      </c>
      <c r="Q10" s="122">
        <v>7189.44</v>
      </c>
      <c r="R10" s="214">
        <v>2500</v>
      </c>
      <c r="S10" s="215">
        <v>1000</v>
      </c>
      <c r="T10" s="80"/>
      <c r="U10" s="80"/>
    </row>
    <row r="11" spans="1:24" s="4" customFormat="1" ht="21.4" customHeight="1" thickBot="1" x14ac:dyDescent="0.3">
      <c r="A11" s="97">
        <v>7</v>
      </c>
      <c r="B11" s="168" t="s">
        <v>21</v>
      </c>
      <c r="C11" s="63"/>
      <c r="D11" s="55"/>
      <c r="E11" s="10"/>
      <c r="F11" s="11"/>
      <c r="G11" s="10"/>
      <c r="H11" s="10"/>
      <c r="I11" s="10"/>
      <c r="J11" s="10"/>
      <c r="K11" s="19"/>
      <c r="L11" s="24">
        <v>4258.2299999999996</v>
      </c>
      <c r="M11" s="33">
        <v>4258.2299999999996</v>
      </c>
      <c r="N11" s="24">
        <v>4258.2299999999996</v>
      </c>
      <c r="O11" s="24">
        <v>4258.2299999999996</v>
      </c>
      <c r="P11" s="27">
        <v>1500</v>
      </c>
      <c r="Q11" s="122">
        <v>10004.67</v>
      </c>
      <c r="R11" s="214">
        <v>0</v>
      </c>
      <c r="S11" s="215">
        <v>0</v>
      </c>
      <c r="T11" s="80"/>
      <c r="U11" s="80"/>
      <c r="V11" s="9"/>
      <c r="W11" s="9"/>
      <c r="X11" s="9"/>
    </row>
    <row r="12" spans="1:24" s="5" customFormat="1" ht="30.4" customHeight="1" thickBot="1" x14ac:dyDescent="0.3">
      <c r="A12" s="97">
        <v>8</v>
      </c>
      <c r="B12" s="169" t="s">
        <v>22</v>
      </c>
      <c r="C12" s="62"/>
      <c r="D12" s="61">
        <f t="shared" ref="D12:R12" si="0">SUM(D5:D11)</f>
        <v>0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0</v>
      </c>
      <c r="J12" s="17">
        <f t="shared" si="0"/>
        <v>0</v>
      </c>
      <c r="K12" s="20">
        <f t="shared" si="0"/>
        <v>0</v>
      </c>
      <c r="L12" s="25">
        <f t="shared" si="0"/>
        <v>640280.92999999993</v>
      </c>
      <c r="M12" s="34">
        <f t="shared" si="0"/>
        <v>637680.13</v>
      </c>
      <c r="N12" s="25">
        <f t="shared" si="0"/>
        <v>637680.13</v>
      </c>
      <c r="O12" s="25">
        <f t="shared" si="0"/>
        <v>637680.13</v>
      </c>
      <c r="P12" s="53">
        <f t="shared" si="0"/>
        <v>1444474.5</v>
      </c>
      <c r="Q12" s="123">
        <f t="shared" si="0"/>
        <v>1637087.4899999998</v>
      </c>
      <c r="R12" s="218">
        <f t="shared" si="0"/>
        <v>1753541.92</v>
      </c>
      <c r="S12" s="219">
        <f>SUM(S5:S11)</f>
        <v>1942451.63</v>
      </c>
      <c r="T12" s="220"/>
      <c r="U12" s="220"/>
      <c r="V12" s="269"/>
      <c r="W12" s="269"/>
      <c r="X12" s="269"/>
    </row>
    <row r="13" spans="1:24" s="6" customFormat="1" ht="27.75" customHeight="1" thickTop="1" x14ac:dyDescent="0.3">
      <c r="B13" s="171" t="s">
        <v>23</v>
      </c>
      <c r="C13" s="66"/>
      <c r="D13" s="67"/>
      <c r="E13" s="68"/>
      <c r="F13" s="68"/>
      <c r="G13" s="68"/>
      <c r="H13" s="69"/>
      <c r="I13" s="69"/>
      <c r="J13" s="69"/>
      <c r="K13" s="70"/>
      <c r="L13" s="71"/>
      <c r="M13" s="72"/>
      <c r="N13" s="73"/>
      <c r="O13" s="73"/>
      <c r="P13" s="71"/>
      <c r="Q13" s="124"/>
      <c r="R13" s="221"/>
      <c r="S13" s="222"/>
      <c r="T13" s="223"/>
      <c r="U13" s="223"/>
      <c r="V13" s="269"/>
      <c r="W13" s="269"/>
      <c r="X13" s="269"/>
    </row>
    <row r="14" spans="1:24" s="4" customFormat="1" ht="21" customHeight="1" x14ac:dyDescent="0.25">
      <c r="A14" s="97">
        <v>10</v>
      </c>
      <c r="B14" s="172" t="s">
        <v>24</v>
      </c>
      <c r="C14" s="173" t="s">
        <v>25</v>
      </c>
      <c r="D14" s="54"/>
      <c r="E14" s="14"/>
      <c r="F14" s="16"/>
      <c r="G14" s="14"/>
      <c r="H14" s="14"/>
      <c r="I14" s="14"/>
      <c r="J14" s="14"/>
      <c r="K14" s="21"/>
      <c r="L14" s="26">
        <v>408134.19</v>
      </c>
      <c r="M14" s="35">
        <v>100330.46</v>
      </c>
      <c r="N14" s="27">
        <v>100822.28</v>
      </c>
      <c r="O14" s="27">
        <v>101314.1</v>
      </c>
      <c r="P14" s="27">
        <v>135053.57</v>
      </c>
      <c r="Q14" s="122">
        <v>90300</v>
      </c>
      <c r="R14" s="214">
        <v>96050</v>
      </c>
      <c r="S14" s="224">
        <v>79750</v>
      </c>
      <c r="T14" s="80"/>
      <c r="U14" s="80"/>
      <c r="V14" s="9"/>
      <c r="W14" s="9"/>
      <c r="X14" s="9"/>
    </row>
    <row r="15" spans="1:24" s="4" customFormat="1" ht="21" customHeight="1" thickBot="1" x14ac:dyDescent="0.35">
      <c r="A15" s="97">
        <v>11</v>
      </c>
      <c r="B15" s="174"/>
      <c r="C15" s="175" t="s">
        <v>26</v>
      </c>
      <c r="D15" s="56"/>
      <c r="E15" s="43"/>
      <c r="F15" s="44"/>
      <c r="G15" s="43"/>
      <c r="H15" s="43"/>
      <c r="I15" s="43"/>
      <c r="J15" s="43"/>
      <c r="K15" s="45"/>
      <c r="L15" s="46">
        <v>31222.27</v>
      </c>
      <c r="M15" s="47">
        <v>8179.99</v>
      </c>
      <c r="N15" s="46">
        <v>8220.09</v>
      </c>
      <c r="O15" s="46">
        <v>8260.19</v>
      </c>
      <c r="P15" s="46">
        <v>10331.6</v>
      </c>
      <c r="Q15" s="125">
        <v>7750</v>
      </c>
      <c r="R15" s="225">
        <v>8000</v>
      </c>
      <c r="S15" s="226">
        <f>(S14*8.62%)</f>
        <v>6874.45</v>
      </c>
      <c r="T15" s="80"/>
      <c r="U15" s="80"/>
      <c r="V15" s="270"/>
      <c r="W15" s="270"/>
      <c r="X15" s="94"/>
    </row>
    <row r="16" spans="1:24" s="9" customFormat="1" ht="1.35" customHeight="1" thickBot="1" x14ac:dyDescent="0.35">
      <c r="A16" s="97"/>
      <c r="B16" s="176"/>
      <c r="C16" s="177"/>
      <c r="D16" s="145"/>
      <c r="E16" s="146"/>
      <c r="F16" s="147"/>
      <c r="G16" s="146"/>
      <c r="H16" s="146"/>
      <c r="I16" s="146"/>
      <c r="J16" s="146"/>
      <c r="K16" s="148"/>
      <c r="L16" s="149"/>
      <c r="M16" s="150"/>
      <c r="N16" s="149"/>
      <c r="O16" s="149"/>
      <c r="P16" s="149"/>
      <c r="Q16" s="151"/>
      <c r="R16" s="228"/>
      <c r="S16" s="227"/>
      <c r="T16" s="80"/>
      <c r="U16" s="80"/>
      <c r="V16" s="119"/>
      <c r="W16" s="119"/>
      <c r="X16" s="94"/>
    </row>
    <row r="17" spans="1:35" s="4" customFormat="1" ht="21" customHeight="1" x14ac:dyDescent="0.25">
      <c r="A17" s="97">
        <v>14</v>
      </c>
      <c r="B17" s="178" t="s">
        <v>27</v>
      </c>
      <c r="C17" s="179" t="s">
        <v>28</v>
      </c>
      <c r="D17" s="14"/>
      <c r="E17" s="40"/>
      <c r="F17" s="16"/>
      <c r="G17" s="14"/>
      <c r="H17" s="18"/>
      <c r="I17" s="41"/>
      <c r="J17" s="41"/>
      <c r="K17" s="21"/>
      <c r="L17" s="26">
        <v>14500</v>
      </c>
      <c r="M17" s="42">
        <v>2812.18</v>
      </c>
      <c r="N17" s="26">
        <v>2812.18</v>
      </c>
      <c r="O17" s="26">
        <v>2812.18</v>
      </c>
      <c r="P17" s="26">
        <v>5179.6400000000003</v>
      </c>
      <c r="Q17" s="126">
        <v>4785.3</v>
      </c>
      <c r="R17" s="216">
        <v>5438.62</v>
      </c>
      <c r="S17" s="217">
        <v>400</v>
      </c>
      <c r="T17" s="80"/>
      <c r="U17" s="80"/>
      <c r="V17" s="83"/>
      <c r="W17" s="80"/>
      <c r="X17" s="95"/>
      <c r="Y17" s="81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s="4" customFormat="1" ht="21" customHeight="1" x14ac:dyDescent="0.25">
      <c r="A18" s="97">
        <v>15</v>
      </c>
      <c r="B18" s="180"/>
      <c r="C18" s="181" t="s">
        <v>29</v>
      </c>
      <c r="D18" s="10"/>
      <c r="E18" s="10"/>
      <c r="F18" s="12"/>
      <c r="G18" s="10"/>
      <c r="H18" s="10"/>
      <c r="I18" s="10"/>
      <c r="J18" s="10"/>
      <c r="K18" s="19"/>
      <c r="L18" s="31">
        <v>4775</v>
      </c>
      <c r="M18" s="36">
        <v>4775</v>
      </c>
      <c r="N18" s="31">
        <v>4775</v>
      </c>
      <c r="O18" s="31">
        <v>4775</v>
      </c>
      <c r="P18" s="27">
        <v>3732.75</v>
      </c>
      <c r="Q18" s="122">
        <v>3028</v>
      </c>
      <c r="R18" s="214">
        <v>3919.39</v>
      </c>
      <c r="S18" s="215">
        <v>2430</v>
      </c>
      <c r="T18" s="80"/>
      <c r="U18" s="80"/>
      <c r="V18" s="83"/>
      <c r="W18" s="80"/>
      <c r="X18" s="95"/>
      <c r="Y18" s="81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s="9" customFormat="1" ht="21" customHeight="1" x14ac:dyDescent="0.25">
      <c r="A19" s="97">
        <v>16</v>
      </c>
      <c r="B19" s="180"/>
      <c r="C19" s="181" t="s">
        <v>30</v>
      </c>
      <c r="D19" s="10"/>
      <c r="E19" s="10"/>
      <c r="F19" s="12"/>
      <c r="G19" s="10"/>
      <c r="H19" s="10"/>
      <c r="I19" s="10"/>
      <c r="J19" s="10"/>
      <c r="K19" s="19"/>
      <c r="L19" s="31"/>
      <c r="M19" s="36"/>
      <c r="N19" s="31"/>
      <c r="O19" s="31"/>
      <c r="P19" s="27"/>
      <c r="Q19" s="122"/>
      <c r="R19" s="214"/>
      <c r="S19" s="248">
        <v>0</v>
      </c>
      <c r="T19" s="80"/>
      <c r="U19" s="80"/>
      <c r="V19" s="83"/>
      <c r="W19" s="80"/>
      <c r="X19" s="95"/>
      <c r="Y19" s="81"/>
    </row>
    <row r="20" spans="1:35" s="4" customFormat="1" ht="21" customHeight="1" thickBot="1" x14ac:dyDescent="0.3">
      <c r="A20" s="97">
        <v>18</v>
      </c>
      <c r="B20" s="174"/>
      <c r="C20" s="182" t="s">
        <v>31</v>
      </c>
      <c r="D20" s="43"/>
      <c r="E20" s="43"/>
      <c r="F20" s="44"/>
      <c r="G20" s="43"/>
      <c r="H20" s="43"/>
      <c r="I20" s="43"/>
      <c r="J20" s="43"/>
      <c r="K20" s="49"/>
      <c r="L20" s="46">
        <v>7645</v>
      </c>
      <c r="M20" s="47">
        <v>7645</v>
      </c>
      <c r="N20" s="46">
        <v>7645</v>
      </c>
      <c r="O20" s="46">
        <v>7645</v>
      </c>
      <c r="P20" s="46">
        <v>6825</v>
      </c>
      <c r="Q20" s="127">
        <v>4890</v>
      </c>
      <c r="R20" s="225">
        <v>7166.25</v>
      </c>
      <c r="S20" s="229">
        <v>8033</v>
      </c>
      <c r="T20" s="80"/>
      <c r="U20" s="80"/>
      <c r="V20" s="83"/>
      <c r="W20" s="80"/>
      <c r="X20" s="96"/>
      <c r="Y20" s="81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s="9" customFormat="1" ht="0.95" customHeight="1" thickBot="1" x14ac:dyDescent="0.3">
      <c r="A21" s="97"/>
      <c r="B21" s="183"/>
      <c r="C21" s="184"/>
      <c r="D21" s="152"/>
      <c r="E21" s="153"/>
      <c r="F21" s="154"/>
      <c r="G21" s="153"/>
      <c r="H21" s="153"/>
      <c r="I21" s="153"/>
      <c r="J21" s="153"/>
      <c r="K21" s="155"/>
      <c r="L21" s="156"/>
      <c r="M21" s="157"/>
      <c r="N21" s="156"/>
      <c r="O21" s="156"/>
      <c r="P21" s="156"/>
      <c r="Q21" s="158"/>
      <c r="R21" s="231"/>
      <c r="S21" s="230"/>
      <c r="T21" s="80"/>
      <c r="U21" s="80"/>
      <c r="V21" s="83"/>
      <c r="W21" s="80"/>
      <c r="X21" s="96"/>
      <c r="Y21" s="81"/>
    </row>
    <row r="22" spans="1:35" s="4" customFormat="1" ht="21" customHeight="1" x14ac:dyDescent="0.25">
      <c r="A22" s="97">
        <v>21</v>
      </c>
      <c r="B22" s="185" t="s">
        <v>32</v>
      </c>
      <c r="C22" s="186" t="s">
        <v>71</v>
      </c>
      <c r="D22" s="132"/>
      <c r="E22" s="133"/>
      <c r="F22" s="134"/>
      <c r="G22" s="134"/>
      <c r="H22" s="134"/>
      <c r="I22" s="134"/>
      <c r="J22" s="134"/>
      <c r="K22" s="135"/>
      <c r="L22" s="136" t="s">
        <v>36</v>
      </c>
      <c r="M22" s="137">
        <v>200000</v>
      </c>
      <c r="N22" s="137">
        <v>200000</v>
      </c>
      <c r="O22" s="137">
        <v>200000</v>
      </c>
      <c r="P22" s="93">
        <v>696049.48</v>
      </c>
      <c r="Q22" s="138">
        <v>774187.33</v>
      </c>
      <c r="R22" s="232">
        <v>1017588.62</v>
      </c>
      <c r="S22" s="233">
        <v>915000</v>
      </c>
      <c r="T22" s="80"/>
      <c r="U22" s="80"/>
      <c r="V22" s="80"/>
      <c r="W22" s="80"/>
      <c r="X22" s="83"/>
      <c r="Y22" s="80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s="9" customFormat="1" ht="21" customHeight="1" x14ac:dyDescent="0.25">
      <c r="A23" s="97">
        <v>22</v>
      </c>
      <c r="B23" s="178"/>
      <c r="C23" s="187" t="s">
        <v>33</v>
      </c>
      <c r="D23" s="54"/>
      <c r="E23" s="14"/>
      <c r="F23" s="16"/>
      <c r="G23" s="14"/>
      <c r="H23" s="14"/>
      <c r="I23" s="14"/>
      <c r="J23" s="14"/>
      <c r="K23" s="21"/>
      <c r="L23" s="26"/>
      <c r="M23" s="42"/>
      <c r="N23" s="26"/>
      <c r="O23" s="26"/>
      <c r="P23" s="26"/>
      <c r="Q23" s="126"/>
      <c r="R23" s="214"/>
      <c r="S23" s="248">
        <v>39650</v>
      </c>
      <c r="T23" s="80"/>
      <c r="U23" s="80"/>
    </row>
    <row r="24" spans="1:35" s="9" customFormat="1" ht="21" customHeight="1" thickBot="1" x14ac:dyDescent="0.3">
      <c r="A24" s="97">
        <v>26</v>
      </c>
      <c r="B24" s="188"/>
      <c r="C24" s="189" t="s">
        <v>34</v>
      </c>
      <c r="D24" s="139"/>
      <c r="E24" s="140"/>
      <c r="F24" s="141"/>
      <c r="G24" s="140"/>
      <c r="H24" s="140"/>
      <c r="I24" s="140"/>
      <c r="J24" s="140"/>
      <c r="K24" s="142"/>
      <c r="L24" s="131"/>
      <c r="M24" s="143"/>
      <c r="N24" s="131"/>
      <c r="O24" s="131"/>
      <c r="P24" s="131"/>
      <c r="Q24" s="144">
        <v>6600.8</v>
      </c>
      <c r="R24" s="234">
        <v>14206</v>
      </c>
      <c r="S24" s="235">
        <v>12685</v>
      </c>
      <c r="T24" s="80"/>
      <c r="U24" s="80"/>
    </row>
    <row r="25" spans="1:35" s="9" customFormat="1" ht="1.35" customHeight="1" thickBot="1" x14ac:dyDescent="0.3">
      <c r="A25" s="97"/>
      <c r="B25" s="190"/>
      <c r="C25" s="191"/>
      <c r="D25" s="145"/>
      <c r="E25" s="146"/>
      <c r="F25" s="147"/>
      <c r="G25" s="146"/>
      <c r="H25" s="146"/>
      <c r="I25" s="146"/>
      <c r="J25" s="146"/>
      <c r="K25" s="148"/>
      <c r="L25" s="149"/>
      <c r="M25" s="150"/>
      <c r="N25" s="149"/>
      <c r="O25" s="149"/>
      <c r="P25" s="149"/>
      <c r="Q25" s="151"/>
      <c r="R25" s="228"/>
      <c r="S25" s="227"/>
      <c r="T25" s="80"/>
      <c r="U25" s="80"/>
    </row>
    <row r="26" spans="1:35" s="4" customFormat="1" ht="21" customHeight="1" x14ac:dyDescent="0.25">
      <c r="A26" s="97">
        <v>28</v>
      </c>
      <c r="B26" s="192" t="s">
        <v>38</v>
      </c>
      <c r="C26" s="187" t="s">
        <v>39</v>
      </c>
      <c r="D26" s="54"/>
      <c r="E26" s="51"/>
      <c r="F26" s="14"/>
      <c r="G26" s="14"/>
      <c r="H26" s="14"/>
      <c r="I26" s="14"/>
      <c r="J26" s="14"/>
      <c r="K26" s="21"/>
      <c r="L26" s="48">
        <v>7804</v>
      </c>
      <c r="M26" s="48">
        <v>7804</v>
      </c>
      <c r="N26" s="48">
        <v>7804</v>
      </c>
      <c r="O26" s="48">
        <v>7804</v>
      </c>
      <c r="P26" s="26">
        <v>15000</v>
      </c>
      <c r="Q26" s="126">
        <v>5000</v>
      </c>
      <c r="R26" s="216">
        <v>2900</v>
      </c>
      <c r="S26" s="217">
        <v>1500</v>
      </c>
      <c r="T26" s="80"/>
      <c r="U26" s="80"/>
      <c r="AA26" s="9"/>
      <c r="AB26" s="9"/>
      <c r="AC26" s="9"/>
      <c r="AD26" s="9"/>
      <c r="AE26" s="9"/>
      <c r="AF26" s="9"/>
      <c r="AG26" s="9"/>
      <c r="AH26" s="9"/>
      <c r="AI26" s="27"/>
    </row>
    <row r="27" spans="1:35" s="4" customFormat="1" ht="21" customHeight="1" x14ac:dyDescent="0.25">
      <c r="A27" s="97">
        <v>29</v>
      </c>
      <c r="B27" s="193"/>
      <c r="C27" s="194" t="s">
        <v>40</v>
      </c>
      <c r="D27" s="55"/>
      <c r="E27" s="10"/>
      <c r="F27" s="10"/>
      <c r="G27" s="10"/>
      <c r="H27" s="10"/>
      <c r="I27" s="10"/>
      <c r="J27" s="10"/>
      <c r="K27" s="19"/>
      <c r="L27" s="24">
        <v>7400</v>
      </c>
      <c r="M27" s="24">
        <v>7400</v>
      </c>
      <c r="N27" s="24">
        <v>7400</v>
      </c>
      <c r="O27" s="24">
        <v>7400</v>
      </c>
      <c r="P27" s="27">
        <v>6100</v>
      </c>
      <c r="Q27" s="122">
        <v>6200</v>
      </c>
      <c r="R27" s="214">
        <v>6200</v>
      </c>
      <c r="S27" s="215">
        <v>6500</v>
      </c>
      <c r="T27" s="80"/>
      <c r="U27" s="80"/>
      <c r="AA27" s="9"/>
      <c r="AB27" s="9"/>
      <c r="AC27" s="9"/>
      <c r="AD27" s="9"/>
      <c r="AE27" s="9"/>
      <c r="AF27" s="9"/>
      <c r="AG27" s="9"/>
      <c r="AH27" s="9"/>
      <c r="AI27" s="9"/>
    </row>
    <row r="28" spans="1:35" s="4" customFormat="1" ht="21" customHeight="1" x14ac:dyDescent="0.25">
      <c r="A28" s="97">
        <v>30</v>
      </c>
      <c r="B28" s="193"/>
      <c r="C28" s="194" t="s">
        <v>42</v>
      </c>
      <c r="D28" s="55"/>
      <c r="E28" s="10"/>
      <c r="F28" s="10"/>
      <c r="G28" s="10"/>
      <c r="H28" s="10"/>
      <c r="I28" s="10"/>
      <c r="J28" s="10"/>
      <c r="K28" s="19"/>
      <c r="L28" s="24">
        <v>200</v>
      </c>
      <c r="M28" s="24">
        <v>300</v>
      </c>
      <c r="N28" s="24">
        <v>300</v>
      </c>
      <c r="O28" s="24">
        <v>300</v>
      </c>
      <c r="P28" s="27">
        <v>500</v>
      </c>
      <c r="Q28" s="122">
        <v>250</v>
      </c>
      <c r="R28" s="214">
        <v>250</v>
      </c>
      <c r="S28" s="215">
        <v>275</v>
      </c>
      <c r="T28" s="80"/>
      <c r="U28" s="80"/>
      <c r="AA28" s="9"/>
      <c r="AB28" s="9"/>
      <c r="AC28" s="9"/>
      <c r="AD28" s="9"/>
      <c r="AE28" s="9"/>
      <c r="AF28" s="9"/>
      <c r="AG28" s="9"/>
      <c r="AH28" s="9"/>
      <c r="AI28" s="9"/>
    </row>
    <row r="29" spans="1:35" s="4" customFormat="1" ht="21" customHeight="1" x14ac:dyDescent="0.25">
      <c r="A29" s="97">
        <v>31</v>
      </c>
      <c r="B29" s="193"/>
      <c r="C29" s="194" t="s">
        <v>43</v>
      </c>
      <c r="D29" s="55"/>
      <c r="E29" s="10"/>
      <c r="F29" s="10"/>
      <c r="G29" s="10"/>
      <c r="H29" s="10"/>
      <c r="I29" s="10"/>
      <c r="J29" s="10"/>
      <c r="K29" s="19"/>
      <c r="L29" s="24">
        <v>1000</v>
      </c>
      <c r="M29" s="24">
        <v>1000</v>
      </c>
      <c r="N29" s="24">
        <v>1000</v>
      </c>
      <c r="O29" s="24">
        <v>1000</v>
      </c>
      <c r="P29" s="27">
        <v>1200</v>
      </c>
      <c r="Q29" s="122">
        <v>1100</v>
      </c>
      <c r="R29" s="214">
        <v>1200</v>
      </c>
      <c r="S29" s="215">
        <v>1200</v>
      </c>
      <c r="T29" s="80"/>
      <c r="U29" s="80"/>
      <c r="AA29" s="9"/>
      <c r="AB29" s="9"/>
      <c r="AC29" s="9"/>
      <c r="AD29" s="9"/>
      <c r="AE29" s="9"/>
      <c r="AF29" s="9"/>
      <c r="AG29" s="9"/>
      <c r="AH29" s="9"/>
      <c r="AI29" s="9"/>
    </row>
    <row r="30" spans="1:35" s="4" customFormat="1" ht="21" customHeight="1" x14ac:dyDescent="0.25">
      <c r="A30" s="97">
        <v>32</v>
      </c>
      <c r="B30" s="193"/>
      <c r="C30" s="194" t="s">
        <v>44</v>
      </c>
      <c r="D30" s="57"/>
      <c r="E30" s="10"/>
      <c r="F30" s="10"/>
      <c r="G30" s="10"/>
      <c r="H30" s="7"/>
      <c r="I30" s="10"/>
      <c r="J30" s="10"/>
      <c r="K30" s="19"/>
      <c r="L30" s="27">
        <v>6500</v>
      </c>
      <c r="M30" s="27">
        <v>7000</v>
      </c>
      <c r="N30" s="27">
        <v>7000</v>
      </c>
      <c r="O30" s="27">
        <v>7000</v>
      </c>
      <c r="P30" s="27">
        <v>5000</v>
      </c>
      <c r="Q30" s="122">
        <v>2000</v>
      </c>
      <c r="R30" s="214">
        <v>6000</v>
      </c>
      <c r="S30" s="215">
        <v>5000</v>
      </c>
      <c r="T30" s="80"/>
      <c r="U30" s="80"/>
      <c r="AA30" s="9"/>
      <c r="AB30" s="9"/>
      <c r="AC30" s="9"/>
      <c r="AD30" s="9"/>
      <c r="AE30" s="9"/>
      <c r="AF30" s="9"/>
      <c r="AG30" s="9"/>
      <c r="AH30" s="9"/>
      <c r="AI30" s="9"/>
    </row>
    <row r="31" spans="1:35" s="4" customFormat="1" ht="21" customHeight="1" x14ac:dyDescent="0.25">
      <c r="A31" s="97">
        <v>33</v>
      </c>
      <c r="B31" s="193"/>
      <c r="C31" s="194" t="s">
        <v>45</v>
      </c>
      <c r="D31" s="57"/>
      <c r="E31" s="10"/>
      <c r="F31" s="10"/>
      <c r="G31" s="10"/>
      <c r="H31" s="10"/>
      <c r="I31" s="10"/>
      <c r="J31" s="10"/>
      <c r="K31" s="19"/>
      <c r="L31" s="27">
        <v>2132.39</v>
      </c>
      <c r="M31" s="27">
        <v>2500</v>
      </c>
      <c r="N31" s="27">
        <v>2500</v>
      </c>
      <c r="O31" s="27">
        <v>2500</v>
      </c>
      <c r="P31" s="27">
        <v>4000</v>
      </c>
      <c r="Q31" s="122">
        <v>4000</v>
      </c>
      <c r="R31" s="214">
        <v>4500</v>
      </c>
      <c r="S31" s="215">
        <v>5000</v>
      </c>
      <c r="T31" s="80"/>
      <c r="U31" s="80"/>
      <c r="AA31" s="9"/>
      <c r="AB31" s="9"/>
      <c r="AC31" s="9"/>
      <c r="AD31" s="9"/>
      <c r="AE31" s="9"/>
      <c r="AF31" s="9"/>
      <c r="AG31" s="9"/>
      <c r="AH31" s="9"/>
      <c r="AI31" s="9"/>
    </row>
    <row r="32" spans="1:35" s="4" customFormat="1" ht="21.4" customHeight="1" x14ac:dyDescent="0.25">
      <c r="A32" s="97">
        <v>34</v>
      </c>
      <c r="B32" s="193"/>
      <c r="C32" s="194" t="s">
        <v>46</v>
      </c>
      <c r="D32" s="55"/>
      <c r="E32" s="10"/>
      <c r="F32" s="10"/>
      <c r="G32" s="10"/>
      <c r="H32" s="10"/>
      <c r="I32" s="11"/>
      <c r="J32" s="10"/>
      <c r="K32" s="19"/>
      <c r="L32" s="24">
        <v>11128</v>
      </c>
      <c r="M32" s="24">
        <v>11128</v>
      </c>
      <c r="N32" s="24">
        <v>11128</v>
      </c>
      <c r="O32" s="24">
        <v>11128</v>
      </c>
      <c r="P32" s="26">
        <v>25000</v>
      </c>
      <c r="Q32" s="126">
        <v>26473.040000000001</v>
      </c>
      <c r="R32" s="216">
        <v>30000</v>
      </c>
      <c r="S32" s="217">
        <v>34000</v>
      </c>
      <c r="T32" s="80"/>
      <c r="U32" s="80"/>
    </row>
    <row r="33" spans="1:25" s="9" customFormat="1" ht="21.4" customHeight="1" x14ac:dyDescent="0.25">
      <c r="A33" s="97"/>
      <c r="B33" s="193"/>
      <c r="C33" s="194" t="s">
        <v>66</v>
      </c>
      <c r="D33" s="55"/>
      <c r="E33" s="10"/>
      <c r="F33" s="10"/>
      <c r="G33" s="10"/>
      <c r="H33" s="10"/>
      <c r="I33" s="11"/>
      <c r="J33" s="10"/>
      <c r="K33" s="19"/>
      <c r="L33" s="24"/>
      <c r="M33" s="24"/>
      <c r="N33" s="24"/>
      <c r="O33" s="24"/>
      <c r="P33" s="26"/>
      <c r="Q33" s="126"/>
      <c r="R33" s="216"/>
      <c r="S33" s="249">
        <v>0</v>
      </c>
      <c r="T33" s="80"/>
      <c r="U33" s="80"/>
    </row>
    <row r="34" spans="1:25" s="4" customFormat="1" ht="21" customHeight="1" x14ac:dyDescent="0.25">
      <c r="A34" s="97">
        <v>35</v>
      </c>
      <c r="B34" s="193"/>
      <c r="C34" s="194" t="s">
        <v>48</v>
      </c>
      <c r="D34" s="55"/>
      <c r="E34" s="10"/>
      <c r="F34" s="10"/>
      <c r="G34" s="10"/>
      <c r="H34" s="10"/>
      <c r="I34" s="10"/>
      <c r="J34" s="10"/>
      <c r="K34" s="19"/>
      <c r="L34" s="24">
        <v>20328</v>
      </c>
      <c r="M34" s="24">
        <v>20328</v>
      </c>
      <c r="N34" s="24">
        <v>20328</v>
      </c>
      <c r="O34" s="24">
        <v>20328</v>
      </c>
      <c r="P34" s="27">
        <v>21785</v>
      </c>
      <c r="Q34" s="122">
        <v>23111</v>
      </c>
      <c r="R34" s="214">
        <v>23804.400000000001</v>
      </c>
      <c r="S34" s="249">
        <v>25254.12</v>
      </c>
      <c r="T34" s="80"/>
      <c r="U34" s="80"/>
    </row>
    <row r="35" spans="1:25" s="4" customFormat="1" ht="21.4" customHeight="1" thickBot="1" x14ac:dyDescent="0.3">
      <c r="A35" s="97">
        <v>36</v>
      </c>
      <c r="B35" s="195"/>
      <c r="C35" s="196" t="s">
        <v>49</v>
      </c>
      <c r="D35" s="56"/>
      <c r="E35" s="43"/>
      <c r="F35" s="43"/>
      <c r="G35" s="43"/>
      <c r="H35" s="43"/>
      <c r="I35" s="43"/>
      <c r="J35" s="43"/>
      <c r="K35" s="45"/>
      <c r="L35" s="50">
        <v>6000</v>
      </c>
      <c r="M35" s="50">
        <v>6000</v>
      </c>
      <c r="N35" s="50">
        <v>6000</v>
      </c>
      <c r="O35" s="50">
        <v>6000</v>
      </c>
      <c r="P35" s="46">
        <v>8000</v>
      </c>
      <c r="Q35" s="127">
        <v>8500</v>
      </c>
      <c r="R35" s="225">
        <v>8500</v>
      </c>
      <c r="S35" s="229">
        <v>8500</v>
      </c>
      <c r="T35" s="80"/>
      <c r="U35" s="80"/>
    </row>
    <row r="36" spans="1:25" s="9" customFormat="1" ht="0.95" customHeight="1" thickBot="1" x14ac:dyDescent="0.3">
      <c r="A36" s="97"/>
      <c r="B36" s="197"/>
      <c r="C36" s="198"/>
      <c r="D36" s="145"/>
      <c r="E36" s="146"/>
      <c r="F36" s="146"/>
      <c r="G36" s="146"/>
      <c r="H36" s="146"/>
      <c r="I36" s="146"/>
      <c r="J36" s="146"/>
      <c r="K36" s="148"/>
      <c r="L36" s="165"/>
      <c r="M36" s="165"/>
      <c r="N36" s="165"/>
      <c r="O36" s="165"/>
      <c r="P36" s="149"/>
      <c r="Q36" s="151"/>
      <c r="R36" s="228"/>
      <c r="S36" s="227"/>
      <c r="T36" s="80"/>
      <c r="U36" s="80"/>
    </row>
    <row r="37" spans="1:25" s="9" customFormat="1" ht="21.4" customHeight="1" x14ac:dyDescent="0.25">
      <c r="A37" s="97">
        <v>38</v>
      </c>
      <c r="B37" s="178" t="s">
        <v>50</v>
      </c>
      <c r="C37" s="199" t="s">
        <v>65</v>
      </c>
      <c r="D37" s="55"/>
      <c r="E37" s="10"/>
      <c r="F37" s="10"/>
      <c r="G37" s="10"/>
      <c r="H37" s="10"/>
      <c r="I37" s="10"/>
      <c r="J37" s="10"/>
      <c r="K37" s="19"/>
      <c r="L37" s="24" t="s">
        <v>51</v>
      </c>
      <c r="M37" s="24"/>
      <c r="N37" s="24"/>
      <c r="O37" s="24"/>
      <c r="P37" s="27">
        <v>250000</v>
      </c>
      <c r="Q37" s="122">
        <v>9614.5</v>
      </c>
      <c r="R37" s="214">
        <v>225000</v>
      </c>
      <c r="S37" s="248">
        <v>350000</v>
      </c>
      <c r="T37" s="252"/>
      <c r="U37" s="253"/>
    </row>
    <row r="38" spans="1:25" s="9" customFormat="1" ht="21.4" customHeight="1" thickBot="1" x14ac:dyDescent="0.3">
      <c r="A38" s="97"/>
      <c r="B38" s="200"/>
      <c r="C38" s="201" t="s">
        <v>64</v>
      </c>
      <c r="D38" s="159"/>
      <c r="E38" s="160"/>
      <c r="F38" s="160"/>
      <c r="G38" s="160"/>
      <c r="H38" s="160"/>
      <c r="I38" s="160"/>
      <c r="J38" s="160"/>
      <c r="K38" s="161"/>
      <c r="L38" s="162"/>
      <c r="M38" s="162"/>
      <c r="N38" s="162"/>
      <c r="O38" s="162"/>
      <c r="P38" s="163"/>
      <c r="Q38" s="164"/>
      <c r="R38" s="236"/>
      <c r="S38" s="254"/>
      <c r="T38" s="253"/>
      <c r="U38" s="253"/>
    </row>
    <row r="39" spans="1:25" s="9" customFormat="1" ht="0.95" customHeight="1" thickBot="1" x14ac:dyDescent="0.3">
      <c r="A39" s="97"/>
      <c r="B39" s="197"/>
      <c r="C39" s="198"/>
      <c r="D39" s="145"/>
      <c r="E39" s="146"/>
      <c r="F39" s="146"/>
      <c r="G39" s="146"/>
      <c r="H39" s="146"/>
      <c r="I39" s="146"/>
      <c r="J39" s="146"/>
      <c r="K39" s="148"/>
      <c r="L39" s="165"/>
      <c r="M39" s="165"/>
      <c r="N39" s="165"/>
      <c r="O39" s="165"/>
      <c r="P39" s="149"/>
      <c r="Q39" s="151"/>
      <c r="R39" s="228"/>
      <c r="S39" s="227"/>
      <c r="T39" s="80"/>
      <c r="U39" s="80"/>
    </row>
    <row r="40" spans="1:25" s="4" customFormat="1" ht="21" customHeight="1" x14ac:dyDescent="0.25">
      <c r="A40" s="97">
        <v>40</v>
      </c>
      <c r="B40" s="178" t="s">
        <v>52</v>
      </c>
      <c r="C40" s="173" t="s">
        <v>53</v>
      </c>
      <c r="D40" s="54"/>
      <c r="E40" s="14"/>
      <c r="F40" s="14"/>
      <c r="G40" s="14"/>
      <c r="H40" s="14"/>
      <c r="I40" s="14"/>
      <c r="J40" s="14"/>
      <c r="K40" s="21"/>
      <c r="L40" s="48">
        <v>18471.439999999999</v>
      </c>
      <c r="M40" s="48">
        <v>18471.439999999999</v>
      </c>
      <c r="N40" s="48">
        <v>18471.439999999999</v>
      </c>
      <c r="O40" s="48">
        <v>18471.439999999999</v>
      </c>
      <c r="P40" s="26">
        <v>56795.21</v>
      </c>
      <c r="Q40" s="126">
        <v>146478.43</v>
      </c>
      <c r="R40" s="216">
        <v>63410.41</v>
      </c>
      <c r="S40" s="217">
        <v>90375.3</v>
      </c>
      <c r="T40" s="80"/>
      <c r="U40" s="80"/>
      <c r="V40" s="118"/>
      <c r="W40" s="118"/>
      <c r="X40" s="118"/>
      <c r="Y40" s="7"/>
    </row>
    <row r="41" spans="1:25" s="4" customFormat="1" ht="21" customHeight="1" thickBot="1" x14ac:dyDescent="0.3">
      <c r="A41" s="97">
        <v>41</v>
      </c>
      <c r="B41" s="195"/>
      <c r="C41" s="175" t="s">
        <v>54</v>
      </c>
      <c r="D41" s="64"/>
      <c r="E41" s="43"/>
      <c r="F41" s="43"/>
      <c r="G41" s="43"/>
      <c r="H41" s="43"/>
      <c r="I41" s="43"/>
      <c r="J41" s="43"/>
      <c r="K41" s="45"/>
      <c r="L41" s="50">
        <v>10825.11</v>
      </c>
      <c r="M41" s="50">
        <v>10825.11</v>
      </c>
      <c r="N41" s="50">
        <v>10825.11</v>
      </c>
      <c r="O41" s="50">
        <v>10825.11</v>
      </c>
      <c r="P41" s="46">
        <v>18927.53</v>
      </c>
      <c r="Q41" s="127">
        <v>14607.02</v>
      </c>
      <c r="R41" s="225">
        <v>12312.33</v>
      </c>
      <c r="S41" s="229">
        <v>20560.64</v>
      </c>
      <c r="T41" s="80"/>
      <c r="U41" s="80"/>
      <c r="V41" s="9"/>
      <c r="W41" s="9"/>
      <c r="X41" s="9"/>
      <c r="Y41" s="9"/>
    </row>
    <row r="42" spans="1:25" s="9" customFormat="1" ht="20.25" customHeight="1" thickBot="1" x14ac:dyDescent="0.3">
      <c r="A42" s="97"/>
      <c r="B42" s="268" t="s">
        <v>72</v>
      </c>
      <c r="C42" s="264"/>
      <c r="D42" s="265"/>
      <c r="E42" s="140"/>
      <c r="F42" s="140"/>
      <c r="G42" s="140"/>
      <c r="H42" s="140"/>
      <c r="I42" s="140"/>
      <c r="J42" s="140"/>
      <c r="K42" s="142"/>
      <c r="L42" s="266"/>
      <c r="M42" s="266"/>
      <c r="N42" s="266"/>
      <c r="O42" s="266"/>
      <c r="P42" s="131"/>
      <c r="Q42" s="144"/>
      <c r="R42" s="234"/>
      <c r="S42" s="267">
        <v>329464.12</v>
      </c>
      <c r="T42" s="80"/>
      <c r="U42" s="80"/>
    </row>
    <row r="43" spans="1:25" s="6" customFormat="1" ht="27" customHeight="1" thickBot="1" x14ac:dyDescent="0.3">
      <c r="A43" s="97">
        <v>42</v>
      </c>
      <c r="B43" s="58" t="s">
        <v>55</v>
      </c>
      <c r="C43" s="202"/>
      <c r="D43" s="59">
        <f t="shared" ref="D43:O43" si="1">SUM(D22:D41)</f>
        <v>0</v>
      </c>
      <c r="E43" s="15">
        <f t="shared" si="1"/>
        <v>0</v>
      </c>
      <c r="F43" s="15">
        <f t="shared" si="1"/>
        <v>0</v>
      </c>
      <c r="G43" s="15">
        <f t="shared" si="1"/>
        <v>0</v>
      </c>
      <c r="H43" s="15">
        <f t="shared" si="1"/>
        <v>0</v>
      </c>
      <c r="I43" s="15">
        <f t="shared" si="1"/>
        <v>0</v>
      </c>
      <c r="J43" s="15">
        <f t="shared" si="1"/>
        <v>0</v>
      </c>
      <c r="K43" s="22">
        <f t="shared" si="1"/>
        <v>0</v>
      </c>
      <c r="L43" s="28">
        <f t="shared" si="1"/>
        <v>91788.94</v>
      </c>
      <c r="M43" s="28">
        <f t="shared" si="1"/>
        <v>292756.55</v>
      </c>
      <c r="N43" s="28">
        <f t="shared" si="1"/>
        <v>292756.55</v>
      </c>
      <c r="O43" s="28">
        <f t="shared" si="1"/>
        <v>292756.55</v>
      </c>
      <c r="P43" s="52">
        <f>SUM(P14:P41)</f>
        <v>1269479.78</v>
      </c>
      <c r="Q43" s="128">
        <f>SUM(Q14:Q41)</f>
        <v>1138875.4200000002</v>
      </c>
      <c r="R43" s="237">
        <f>SUM(R14:R41)</f>
        <v>1536446.0199999998</v>
      </c>
      <c r="S43" s="238">
        <f>SUM(S14:S42)</f>
        <v>1942451.63</v>
      </c>
      <c r="T43" s="223"/>
      <c r="U43" s="223"/>
    </row>
    <row r="44" spans="1:25" s="6" customFormat="1" ht="24.75" customHeight="1" thickBot="1" x14ac:dyDescent="0.3">
      <c r="A44" s="97">
        <v>43</v>
      </c>
      <c r="B44" s="255"/>
      <c r="C44" s="256"/>
      <c r="D44" s="257">
        <f t="shared" ref="D44:K44" si="2">SUM(D12-D43)</f>
        <v>0</v>
      </c>
      <c r="E44" s="258">
        <f t="shared" si="2"/>
        <v>0</v>
      </c>
      <c r="F44" s="258">
        <f t="shared" si="2"/>
        <v>0</v>
      </c>
      <c r="G44" s="258">
        <f t="shared" si="2"/>
        <v>0</v>
      </c>
      <c r="H44" s="258">
        <f t="shared" si="2"/>
        <v>0</v>
      </c>
      <c r="I44" s="258">
        <f t="shared" si="2"/>
        <v>0</v>
      </c>
      <c r="J44" s="258">
        <f t="shared" si="2"/>
        <v>0</v>
      </c>
      <c r="K44" s="259">
        <f t="shared" si="2"/>
        <v>0</v>
      </c>
      <c r="L44" s="260" t="e">
        <f>SUM(L43-#REF!-#REF!)</f>
        <v>#REF!</v>
      </c>
      <c r="M44" s="260">
        <f>SUM(M12-M43)</f>
        <v>344923.58</v>
      </c>
      <c r="N44" s="260">
        <f>SUM(N12-N43)</f>
        <v>344923.58</v>
      </c>
      <c r="O44" s="260">
        <f>SUM(O12-O43)</f>
        <v>344923.58</v>
      </c>
      <c r="P44" s="260">
        <f>SUM(P12-P43)</f>
        <v>174994.71999999997</v>
      </c>
      <c r="Q44" s="261">
        <v>297640.45</v>
      </c>
      <c r="R44" s="262">
        <f>SUM(R12-R43)</f>
        <v>217095.90000000014</v>
      </c>
      <c r="S44" s="263">
        <f>SUM(S12-S43)</f>
        <v>0</v>
      </c>
      <c r="T44" s="82"/>
      <c r="U44" s="82"/>
    </row>
    <row r="45" spans="1:25" customFormat="1" ht="19.5" hidden="1" customHeight="1" thickBot="1" x14ac:dyDescent="0.3">
      <c r="A45" s="97">
        <v>44</v>
      </c>
      <c r="B45" s="203" t="s">
        <v>56</v>
      </c>
      <c r="C45" s="204"/>
      <c r="D45" s="7"/>
      <c r="E45" s="7"/>
      <c r="F45" s="7"/>
      <c r="G45" s="7"/>
      <c r="H45" s="7"/>
      <c r="I45" s="7"/>
      <c r="J45" s="8"/>
      <c r="K45" s="7"/>
      <c r="L45" s="29"/>
      <c r="M45" s="102"/>
      <c r="N45" s="102"/>
      <c r="O45" s="102"/>
      <c r="P45" s="102"/>
      <c r="Q45" s="102"/>
      <c r="R45" s="239"/>
      <c r="S45" s="240"/>
      <c r="T45" s="241"/>
      <c r="U45" s="241"/>
    </row>
    <row r="46" spans="1:25" s="6" customFormat="1" ht="18.75" hidden="1" customHeight="1" thickBot="1" x14ac:dyDescent="0.3">
      <c r="A46" s="97">
        <v>45</v>
      </c>
      <c r="B46" s="203" t="s">
        <v>57</v>
      </c>
      <c r="C46" s="205"/>
      <c r="D46" s="5"/>
      <c r="E46" s="7"/>
      <c r="F46" s="7"/>
      <c r="G46" s="7"/>
      <c r="H46" s="7"/>
      <c r="I46" s="7"/>
      <c r="J46" s="5"/>
      <c r="K46" s="5"/>
      <c r="L46" s="30"/>
      <c r="M46" s="5"/>
      <c r="N46" s="5"/>
      <c r="O46" s="5"/>
      <c r="P46" s="5"/>
      <c r="Q46" s="5"/>
      <c r="R46" s="242"/>
      <c r="S46" s="220"/>
      <c r="T46" s="223"/>
      <c r="U46" s="223"/>
    </row>
    <row r="47" spans="1:25" ht="21" hidden="1" customHeight="1" x14ac:dyDescent="0.25">
      <c r="A47" s="97"/>
      <c r="B47" s="206"/>
      <c r="C47" s="207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79"/>
      <c r="Q47" s="129"/>
      <c r="R47" s="243"/>
      <c r="S47" s="244"/>
      <c r="T47" s="80"/>
      <c r="U47" s="80"/>
    </row>
    <row r="48" spans="1:25" ht="21" hidden="1" customHeight="1" thickBot="1" x14ac:dyDescent="0.3">
      <c r="A48" s="97"/>
      <c r="B48" s="208"/>
      <c r="C48" s="209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65"/>
      <c r="Q48" s="130"/>
      <c r="R48" s="245"/>
      <c r="S48" s="246"/>
      <c r="T48" s="80"/>
      <c r="U48" s="80"/>
    </row>
    <row r="49" spans="2:19" ht="21" hidden="1" customHeight="1" x14ac:dyDescent="0.2"/>
    <row r="50" spans="2:19" ht="21" hidden="1" customHeight="1" x14ac:dyDescent="0.2"/>
    <row r="51" spans="2:19" ht="32.25" customHeight="1" x14ac:dyDescent="0.2"/>
    <row r="52" spans="2:19" ht="21" customHeight="1" x14ac:dyDescent="0.3">
      <c r="B52" s="277" t="s">
        <v>74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</row>
  </sheetData>
  <mergeCells count="3">
    <mergeCell ref="V12:X13"/>
    <mergeCell ref="V15:W15"/>
    <mergeCell ref="B52:S52"/>
  </mergeCells>
  <phoneticPr fontId="0" type="noConversion"/>
  <printOptions gridLines="1"/>
  <pageMargins left="0.25" right="0" top="0.25" bottom="0" header="0.3" footer="0.3"/>
  <pageSetup scale="61" orientation="landscape" errors="dash" r:id="rId1"/>
  <headerFooter alignWithMargins="0"/>
  <ignoredErrors>
    <ignoredError sqref="S1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G14:L60"/>
  <sheetViews>
    <sheetView topLeftCell="A21" workbookViewId="0">
      <selection activeCell="O41" sqref="O41"/>
    </sheetView>
  </sheetViews>
  <sheetFormatPr defaultRowHeight="12.75" x14ac:dyDescent="0.2"/>
  <cols>
    <col min="8" max="8" width="19.28515625" customWidth="1"/>
    <col min="9" max="9" width="30.5703125" customWidth="1"/>
    <col min="10" max="10" width="20" customWidth="1"/>
  </cols>
  <sheetData>
    <row r="14" spans="7:9" x14ac:dyDescent="0.2">
      <c r="I14" s="39"/>
    </row>
    <row r="15" spans="7:9" x14ac:dyDescent="0.2">
      <c r="G15" s="38"/>
      <c r="I15" s="39"/>
    </row>
    <row r="16" spans="7:9" x14ac:dyDescent="0.2">
      <c r="I16" s="39"/>
    </row>
    <row r="17" spans="7:10" x14ac:dyDescent="0.2">
      <c r="I17" s="39"/>
    </row>
    <row r="18" spans="7:10" ht="18" x14ac:dyDescent="0.25">
      <c r="G18" s="86"/>
      <c r="H18" s="86"/>
      <c r="I18" s="87"/>
      <c r="J18" s="86"/>
    </row>
    <row r="19" spans="7:10" ht="18" x14ac:dyDescent="0.25">
      <c r="G19" s="86" t="s">
        <v>58</v>
      </c>
      <c r="H19" s="86"/>
      <c r="I19" s="87"/>
      <c r="J19" s="86"/>
    </row>
    <row r="20" spans="7:10" ht="18" x14ac:dyDescent="0.25">
      <c r="G20" s="86"/>
      <c r="H20" s="86"/>
      <c r="I20" s="87"/>
      <c r="J20" s="86"/>
    </row>
    <row r="21" spans="7:10" ht="18" x14ac:dyDescent="0.25">
      <c r="G21" s="86"/>
      <c r="H21" s="86"/>
      <c r="I21" s="87"/>
      <c r="J21" s="86"/>
    </row>
    <row r="22" spans="7:10" ht="18" x14ac:dyDescent="0.25">
      <c r="G22" s="86"/>
      <c r="H22" s="86" t="s">
        <v>59</v>
      </c>
      <c r="I22" s="87"/>
      <c r="J22" s="88">
        <v>603964</v>
      </c>
    </row>
    <row r="23" spans="7:10" ht="18" x14ac:dyDescent="0.25">
      <c r="G23" s="86"/>
      <c r="H23" s="86" t="s">
        <v>60</v>
      </c>
      <c r="I23" s="87"/>
      <c r="J23" s="89">
        <v>46022</v>
      </c>
    </row>
    <row r="24" spans="7:10" ht="18" x14ac:dyDescent="0.25">
      <c r="G24" s="86"/>
      <c r="H24" s="86" t="s">
        <v>61</v>
      </c>
      <c r="I24" s="87"/>
      <c r="J24" s="89">
        <v>75000</v>
      </c>
    </row>
    <row r="25" spans="7:10" ht="18" x14ac:dyDescent="0.25">
      <c r="G25" s="86"/>
      <c r="H25" s="86" t="s">
        <v>62</v>
      </c>
      <c r="I25" s="87"/>
      <c r="J25" s="89">
        <v>28232</v>
      </c>
    </row>
    <row r="26" spans="7:10" ht="18" x14ac:dyDescent="0.25">
      <c r="G26" s="86"/>
      <c r="H26" s="86" t="s">
        <v>63</v>
      </c>
      <c r="I26" s="87"/>
      <c r="J26" s="89">
        <v>50000</v>
      </c>
    </row>
    <row r="27" spans="7:10" ht="18" x14ac:dyDescent="0.25">
      <c r="G27" s="86"/>
      <c r="H27" s="86"/>
      <c r="I27" s="87"/>
      <c r="J27" s="90">
        <f>SUM(J22:J26)</f>
        <v>803218</v>
      </c>
    </row>
    <row r="28" spans="7:10" ht="18" x14ac:dyDescent="0.25">
      <c r="G28" s="86"/>
      <c r="H28" s="86"/>
      <c r="I28" s="87"/>
      <c r="J28" s="86"/>
    </row>
    <row r="29" spans="7:10" ht="18" x14ac:dyDescent="0.25">
      <c r="G29" s="86"/>
      <c r="H29" s="86"/>
      <c r="I29" s="87"/>
      <c r="J29" s="86"/>
    </row>
    <row r="30" spans="7:10" ht="18" x14ac:dyDescent="0.25">
      <c r="G30" s="86"/>
      <c r="H30" s="86"/>
      <c r="I30" s="87"/>
      <c r="J30" s="86"/>
    </row>
    <row r="31" spans="7:10" ht="18" x14ac:dyDescent="0.25">
      <c r="G31" s="86"/>
      <c r="H31" s="86"/>
      <c r="I31" s="87"/>
      <c r="J31" s="86"/>
    </row>
    <row r="32" spans="7:10" ht="18" x14ac:dyDescent="0.25">
      <c r="G32" s="86"/>
      <c r="H32" s="86"/>
      <c r="I32" s="87"/>
      <c r="J32" s="86"/>
    </row>
    <row r="33" spans="7:12" ht="18" x14ac:dyDescent="0.25">
      <c r="G33" s="86"/>
      <c r="H33" s="86"/>
      <c r="I33" s="87"/>
      <c r="J33" s="86"/>
    </row>
    <row r="34" spans="7:12" x14ac:dyDescent="0.2">
      <c r="I34" s="39"/>
    </row>
    <row r="35" spans="7:12" ht="15.75" thickBot="1" x14ac:dyDescent="0.25">
      <c r="G35" s="9"/>
      <c r="H35" s="80"/>
      <c r="I35" s="80"/>
      <c r="J35" s="83"/>
      <c r="K35" s="80"/>
      <c r="L35" s="9"/>
    </row>
    <row r="36" spans="7:12" ht="20.25" x14ac:dyDescent="0.3">
      <c r="G36" s="9"/>
      <c r="H36" s="275" t="s">
        <v>35</v>
      </c>
      <c r="I36" s="276"/>
      <c r="J36" s="276"/>
      <c r="K36" s="105"/>
      <c r="L36" s="9"/>
    </row>
    <row r="37" spans="7:12" ht="20.25" x14ac:dyDescent="0.3">
      <c r="G37" s="82"/>
      <c r="H37" s="273" t="s">
        <v>37</v>
      </c>
      <c r="I37" s="274"/>
      <c r="J37" s="274"/>
      <c r="K37" s="106"/>
      <c r="L37" s="9"/>
    </row>
    <row r="38" spans="7:12" ht="15.75" x14ac:dyDescent="0.25">
      <c r="G38" s="82"/>
      <c r="H38" s="107"/>
      <c r="I38" s="7"/>
      <c r="J38" s="7"/>
      <c r="K38" s="108">
        <v>44051</v>
      </c>
      <c r="L38" s="9"/>
    </row>
    <row r="39" spans="7:12" ht="18" x14ac:dyDescent="0.25">
      <c r="G39" s="82"/>
      <c r="H39" s="271" t="s">
        <v>41</v>
      </c>
      <c r="I39" s="272"/>
      <c r="J39" s="272"/>
      <c r="K39" s="109">
        <v>2.1590000000000002E-2</v>
      </c>
      <c r="L39" s="9"/>
    </row>
    <row r="40" spans="7:12" ht="18" x14ac:dyDescent="0.25">
      <c r="G40" s="82"/>
      <c r="H40" s="117"/>
      <c r="I40" s="110"/>
      <c r="J40" s="111"/>
      <c r="K40" s="109"/>
      <c r="L40" s="9"/>
    </row>
    <row r="41" spans="7:12" ht="18" x14ac:dyDescent="0.25">
      <c r="G41" s="92"/>
      <c r="H41" s="117">
        <v>4350000</v>
      </c>
      <c r="I41" s="118"/>
      <c r="J41" s="111">
        <v>349026.66</v>
      </c>
      <c r="K41" s="109"/>
      <c r="L41" s="9"/>
    </row>
    <row r="42" spans="7:12" ht="18" x14ac:dyDescent="0.25">
      <c r="G42" s="9"/>
      <c r="H42" s="117">
        <v>4500000</v>
      </c>
      <c r="I42" s="7"/>
      <c r="J42" s="111">
        <v>361062.06</v>
      </c>
      <c r="K42" s="109"/>
      <c r="L42" s="9"/>
    </row>
    <row r="43" spans="7:12" ht="15" x14ac:dyDescent="0.25">
      <c r="G43" s="9"/>
      <c r="H43" s="101"/>
      <c r="I43" s="7"/>
      <c r="J43" s="7"/>
      <c r="K43" s="109"/>
      <c r="L43" s="9"/>
    </row>
    <row r="44" spans="7:12" ht="18" x14ac:dyDescent="0.25">
      <c r="G44" s="9"/>
      <c r="H44" s="271" t="s">
        <v>47</v>
      </c>
      <c r="I44" s="272"/>
      <c r="J44" s="272"/>
      <c r="K44" s="112">
        <v>2.9874999999999999E-2</v>
      </c>
      <c r="L44" s="4"/>
    </row>
    <row r="45" spans="7:12" ht="18" x14ac:dyDescent="0.25">
      <c r="G45" s="9"/>
      <c r="H45" s="117"/>
      <c r="I45" s="110"/>
      <c r="J45" s="111"/>
      <c r="K45" s="113"/>
      <c r="L45" s="4"/>
    </row>
    <row r="46" spans="7:12" ht="18" x14ac:dyDescent="0.25">
      <c r="G46" s="9"/>
      <c r="H46" s="117">
        <v>4300000</v>
      </c>
      <c r="I46" s="118"/>
      <c r="J46" s="111">
        <v>298164.78000000003</v>
      </c>
      <c r="K46" s="113"/>
      <c r="L46" s="4"/>
    </row>
    <row r="47" spans="7:12" ht="18" x14ac:dyDescent="0.25">
      <c r="G47" s="9"/>
      <c r="H47" s="117">
        <v>4500000</v>
      </c>
      <c r="I47" s="7"/>
      <c r="J47" s="111">
        <v>308446.33</v>
      </c>
      <c r="K47" s="113"/>
      <c r="L47" s="9"/>
    </row>
    <row r="48" spans="7:12" ht="15.75" thickBot="1" x14ac:dyDescent="0.3">
      <c r="G48" s="9"/>
      <c r="H48" s="114"/>
      <c r="I48" s="115"/>
      <c r="J48" s="115"/>
      <c r="K48" s="116"/>
      <c r="L48" s="9"/>
    </row>
    <row r="49" spans="7:12" ht="18" x14ac:dyDescent="0.25">
      <c r="G49" s="9"/>
      <c r="H49" s="118"/>
      <c r="I49" s="118"/>
      <c r="J49" s="118"/>
      <c r="K49" s="7"/>
      <c r="L49" s="9"/>
    </row>
    <row r="50" spans="7:12" x14ac:dyDescent="0.2">
      <c r="I50" s="39"/>
    </row>
    <row r="51" spans="7:12" x14ac:dyDescent="0.2">
      <c r="I51" s="39"/>
    </row>
    <row r="52" spans="7:12" x14ac:dyDescent="0.2">
      <c r="I52" s="39"/>
    </row>
    <row r="53" spans="7:12" x14ac:dyDescent="0.2">
      <c r="I53" s="39"/>
    </row>
    <row r="54" spans="7:12" x14ac:dyDescent="0.2">
      <c r="I54" s="39"/>
    </row>
    <row r="55" spans="7:12" x14ac:dyDescent="0.2">
      <c r="I55" s="39"/>
    </row>
    <row r="56" spans="7:12" x14ac:dyDescent="0.2">
      <c r="I56" s="39"/>
    </row>
    <row r="57" spans="7:12" x14ac:dyDescent="0.2">
      <c r="I57" s="39"/>
    </row>
    <row r="58" spans="7:12" x14ac:dyDescent="0.2">
      <c r="I58" s="39"/>
    </row>
    <row r="59" spans="7:12" x14ac:dyDescent="0.2">
      <c r="I59" s="39"/>
    </row>
    <row r="60" spans="7:12" x14ac:dyDescent="0.2">
      <c r="I60" s="39"/>
    </row>
  </sheetData>
  <mergeCells count="4">
    <mergeCell ref="H44:J44"/>
    <mergeCell ref="H37:J37"/>
    <mergeCell ref="H39:J39"/>
    <mergeCell ref="H36:J36"/>
  </mergeCells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Manager/>
  <Company>TEXAS SUNSHADES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</dc:creator>
  <cp:keywords/>
  <dc:description/>
  <cp:lastModifiedBy>Donna Lambert</cp:lastModifiedBy>
  <cp:revision/>
  <cp:lastPrinted>2021-08-12T16:22:30Z</cp:lastPrinted>
  <dcterms:created xsi:type="dcterms:W3CDTF">2008-05-25T00:22:40Z</dcterms:created>
  <dcterms:modified xsi:type="dcterms:W3CDTF">2021-08-12T16:23:47Z</dcterms:modified>
  <cp:category/>
  <cp:contentStatus/>
</cp:coreProperties>
</file>